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Ag. Cachoeirinha" sheetId="1" r:id="rId1"/>
  </sheets>
  <definedNames>
    <definedName name="_xlnm.Print_Area" localSheetId="0">'Ag. Cachoeirinha'!$A$1:$H$190</definedName>
    <definedName name="_xlnm.Print_Titles" localSheetId="0">'Ag. Cachoeirinha'!$10:$12</definedName>
  </definedNames>
  <calcPr fullCalcOnLoad="1"/>
</workbook>
</file>

<file path=xl/sharedStrings.xml><?xml version="1.0" encoding="utf-8"?>
<sst xmlns="http://schemas.openxmlformats.org/spreadsheetml/2006/main" count="511" uniqueCount="314">
  <si>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</si>
  <si>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</si>
  <si>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</si>
  <si>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</si>
  <si>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</si>
  <si>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</si>
  <si>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</si>
  <si>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</si>
  <si>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</si>
  <si>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r>
      <t xml:space="preserve">4. HORÁRIO PARA EXECUÇÃO/ENTREGA: </t>
    </r>
    <r>
      <rPr>
        <sz val="9"/>
        <rFont val="MS Sans Serif"/>
        <family val="2"/>
      </rPr>
      <t>a combinar</t>
    </r>
  </si>
  <si>
    <t xml:space="preserve">6. ANEXOS: </t>
  </si>
  <si>
    <t>1.2</t>
  </si>
  <si>
    <t>1.3</t>
  </si>
  <si>
    <t>1.0</t>
  </si>
  <si>
    <t>2.1</t>
  </si>
  <si>
    <t>m²</t>
  </si>
  <si>
    <t>vb</t>
  </si>
  <si>
    <t>1.1</t>
  </si>
  <si>
    <t>Telhado</t>
  </si>
  <si>
    <t>x,xx</t>
  </si>
  <si>
    <t>1.4</t>
  </si>
  <si>
    <t>1.5</t>
  </si>
  <si>
    <t>1.6</t>
  </si>
  <si>
    <t>3.1</t>
  </si>
  <si>
    <t>Forro</t>
  </si>
  <si>
    <t>3.2</t>
  </si>
  <si>
    <t>m</t>
  </si>
  <si>
    <t>4.1</t>
  </si>
  <si>
    <t>5.1</t>
  </si>
  <si>
    <t>4.2</t>
  </si>
  <si>
    <t>1.7</t>
  </si>
  <si>
    <t>1.8</t>
  </si>
  <si>
    <t>Pintura com tinta acrilica semibrilho, branca (2 demãos).</t>
  </si>
  <si>
    <r>
      <t>2. ENDEREÇO DE EXECUÇÃO/ENTREGA:</t>
    </r>
    <r>
      <rPr>
        <sz val="9"/>
        <rFont val="MS Sans Serif"/>
        <family val="0"/>
      </rPr>
      <t xml:space="preserve"> Av. CEL. J. Batista S. S. Souza, 68</t>
    </r>
    <r>
      <rPr>
        <sz val="9"/>
        <rFont val="MS Sans Serif"/>
        <family val="2"/>
      </rPr>
      <t xml:space="preserve"> - Cachoeirinha - RS</t>
    </r>
  </si>
  <si>
    <r>
      <t xml:space="preserve">3. PRAZO DE EXECUÇÃO/ENTREGA: </t>
    </r>
    <r>
      <rPr>
        <sz val="9"/>
        <rFont val="MS Sans Serif"/>
        <family val="2"/>
      </rPr>
      <t>60 dias</t>
    </r>
    <r>
      <rPr>
        <b/>
        <sz val="9"/>
        <rFont val="MS Sans Serif"/>
        <family val="2"/>
      </rPr>
      <t xml:space="preserve">                                         </t>
    </r>
  </si>
  <si>
    <t>duplicata.</t>
  </si>
  <si>
    <t xml:space="preserve">Revisão total do telhado, com desentupimento de dutos, limpeza de calhas. </t>
  </si>
  <si>
    <t>Fornecimento e colocação de telhas fibro cimento, 8 mm, igual a existente.</t>
  </si>
  <si>
    <t>un.</t>
  </si>
  <si>
    <t>Retirada de telhas trincadas</t>
  </si>
  <si>
    <t xml:space="preserve">Colocação de manta de alumínio com 80 cm de largura sobre as cumeeiras do telhado onde existe o encontro de águas. </t>
  </si>
  <si>
    <t>Recuperação com chapeamento e pintura da tampa do alçapão do terraço.</t>
  </si>
  <si>
    <t xml:space="preserve">Fornecimento e colocação de estrutura de alumínio, anodizado branco e vidro laminado 3 + 3 mm, medindo 6,50 x 10 m, conforme projeto fornecido, no local das clarabóias sobre a escada interna. </t>
  </si>
  <si>
    <t xml:space="preserve">Fornecimento e colocação de estrutura de alumínio, anodizado branco e vidro laminado 3 + 3 mm, medindo 2,00 x 5,40 m, conforme projeto fornecido, no local das clarabóias sobre a entrada da agência. </t>
  </si>
  <si>
    <t>1.9</t>
  </si>
  <si>
    <t>1.10</t>
  </si>
  <si>
    <t>Fornecimento de guias de 1" x 10 cm, de pinos para servir como plataforma na instalação da estrutura de alumínio e vidro sobre as clarabóias.</t>
  </si>
  <si>
    <t>Fornecimento de tábuas de 1" x 30 cm, de pinos para servir como plataforma na instalação da estrutura de alumínio e vidro sobre as clarabóias.</t>
  </si>
  <si>
    <t>1.11</t>
  </si>
  <si>
    <t>1.12</t>
  </si>
  <si>
    <t>Fornecimento, recomposição, ajuste e colocação de chapas metálicas h x l = 1 x 8 cm que faltam para complementação do forro pintado na cor cinza médio, igual a existente.</t>
  </si>
  <si>
    <t>Banheiros</t>
  </si>
  <si>
    <t>Máscara</t>
  </si>
  <si>
    <t>Programação visual interna</t>
  </si>
  <si>
    <t>3.3</t>
  </si>
  <si>
    <t xml:space="preserve">Colocação na parede de gesso uma grelha de ventilação 30 x 30 cm, de alumínio na cor branca, para o banheiro feminino que fica ao lado. </t>
  </si>
  <si>
    <t>Acessibilidade</t>
  </si>
  <si>
    <t xml:space="preserve">Fornecimento e colocação de azulejos, cor branca, 15 x 15 cm, com rejunte branco, iguais aos existentes. </t>
  </si>
  <si>
    <t>Fornecimento e instalação de válvulas de saída de esgoto com sifão para mictórios</t>
  </si>
  <si>
    <t>4.3</t>
  </si>
  <si>
    <t>4.4</t>
  </si>
  <si>
    <t>4.5</t>
  </si>
  <si>
    <t>Execução de parede de gesso acartonado para completar as paredes do banheiro adaptado e lateral da escada interna.</t>
  </si>
  <si>
    <t xml:space="preserve">Fornecer e instalar modulo da máscara dos cashes medindo 1,20 m de largura, conforme projeto </t>
  </si>
  <si>
    <t>5.2</t>
  </si>
  <si>
    <t xml:space="preserve">Fornecer e instalar modulo da máscara dos cashes medindo 1,00 m de largura, conforme projeto </t>
  </si>
  <si>
    <t>Torneira de mesa com fechamento automático DECAMATIC ECO, modelo 1173.C.CONF ou equivalente</t>
  </si>
  <si>
    <t>Fornecimento e instalação de válvulas de mictórios com fechamento automático</t>
  </si>
  <si>
    <t>Fornecimento e instalação reparos completo  de válvulas de descarga Hidra para vasos sanitários com tampas</t>
  </si>
  <si>
    <t>Adesivos:</t>
  </si>
  <si>
    <t>A1-LOGO</t>
  </si>
  <si>
    <t>A2H1 - horário a corfirmar com a Engenharia</t>
  </si>
  <si>
    <t>A2H3 - horário a confirmar com a Engenharia</t>
  </si>
  <si>
    <t>A3 - SIA</t>
  </si>
  <si>
    <t>A4 - SIA CG</t>
  </si>
  <si>
    <t>A2PO</t>
  </si>
  <si>
    <t>PLACAS EM ACRÍLICO ADESIVADAS - Placas de acrílicos sobrepostas (branca translúcida e azul Pantone 300C), com texto em adesivo vinílico branco,  presas à porta por fita dupla-face, conforme projeto.</t>
  </si>
  <si>
    <t xml:space="preserve"> - PP8 - M</t>
  </si>
  <si>
    <t xml:space="preserve"> - PP9 - F</t>
  </si>
  <si>
    <t xml:space="preserve"> - PP11 - MPNE</t>
  </si>
  <si>
    <t xml:space="preserve"> - PP12 - FPNE</t>
  </si>
  <si>
    <t xml:space="preserve"> - PP6 - COPA</t>
  </si>
  <si>
    <t xml:space="preserve"> - PP1 - PRIV</t>
  </si>
  <si>
    <t xml:space="preserve"> - PP2 - AC</t>
  </si>
  <si>
    <t xml:space="preserve"> - PP3 - NBK</t>
  </si>
  <si>
    <t xml:space="preserve"> - PP5 - ARQ</t>
  </si>
  <si>
    <t>PLACAS EM ACRÍLICO ADESIVADAS - Placas de acrílicos sobrepostas (branca translúcida e azul Pantone 300C), com texto em adesivo vinílico branco,  presas ao forro com tirantes metálicos, conforme projeto.</t>
  </si>
  <si>
    <t xml:space="preserve"> - PS10 - GG</t>
  </si>
  <si>
    <t xml:space="preserve"> - PS11 - GA</t>
  </si>
  <si>
    <t xml:space="preserve"> - PS1</t>
  </si>
  <si>
    <t xml:space="preserve"> - PS2</t>
  </si>
  <si>
    <t xml:space="preserve"> - PS3</t>
  </si>
  <si>
    <t xml:space="preserve"> - PS4</t>
  </si>
  <si>
    <t xml:space="preserve"> - PS5</t>
  </si>
  <si>
    <t xml:space="preserve"> - PS7</t>
  </si>
  <si>
    <t>PLACAS EM ACRÍLICO - Placa de acrílico  cristal jateado, com texto em braile em ABS e=0,8mm,  presas ao pórtico Banrisul Eletrônico através de rebite, conforme projeto.</t>
  </si>
  <si>
    <t xml:space="preserve">  - PP15 - AG/HOR (confirmar com a Engenharia o Horário de funcionamento da Agência)</t>
  </si>
  <si>
    <t xml:space="preserve">  - PP14 - PRESS</t>
  </si>
  <si>
    <t xml:space="preserve">  - PP17 - M</t>
  </si>
  <si>
    <t xml:space="preserve">  - PP18 - F</t>
  </si>
  <si>
    <t>PP13 - SENHA</t>
  </si>
  <si>
    <t xml:space="preserve">Capa assentos preferenciais </t>
  </si>
  <si>
    <t>PC INFORMA -  com dimensão 48,5x33,5cm em acrílico com fixação e acabamentos, conforme detalhe em anexo</t>
  </si>
  <si>
    <t>PC TARIFAS - dimensão 54x74cm em acrílico com fixação e acabamentos, conforme detalhe anexo</t>
  </si>
  <si>
    <t>Porta Cartazes</t>
  </si>
  <si>
    <t>Fornecer e colocar placas de piso tátil - alerta</t>
  </si>
  <si>
    <t>Fornecer e colocar placas de piso tátil - direcional</t>
  </si>
  <si>
    <t>Fornecer e colocar fitas adesivas antiderrapante na rampa</t>
  </si>
  <si>
    <t>Fornecer e colocar fitas adesivas de alerta na escada</t>
  </si>
  <si>
    <t>7.1</t>
  </si>
  <si>
    <t>7.1.1</t>
  </si>
  <si>
    <t>7.1.2</t>
  </si>
  <si>
    <t>7.1.3</t>
  </si>
  <si>
    <t>7.1.4</t>
  </si>
  <si>
    <t>7.1.5</t>
  </si>
  <si>
    <t>7.1.6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</si>
  <si>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</si>
  <si>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</si>
  <si>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</si>
  <si>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</si>
  <si>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</si>
  <si>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</si>
  <si>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</si>
  <si>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</si>
  <si>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</si>
  <si>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</si>
  <si>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7.4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</si>
  <si>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</si>
  <si>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</si>
  <si>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</si>
  <si>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</si>
  <si>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</si>
  <si>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</si>
  <si>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</si>
  <si>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</si>
  <si>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7.5</t>
  </si>
  <si>
    <t>7.5.1</t>
  </si>
  <si>
    <t>7.5.2</t>
  </si>
  <si>
    <t>7.5.3</t>
  </si>
  <si>
    <t>7.5.4</t>
  </si>
  <si>
    <t>7.6</t>
  </si>
  <si>
    <t>7.7</t>
  </si>
  <si>
    <t>7.7.1</t>
  </si>
  <si>
    <t>7.7.2</t>
  </si>
  <si>
    <t>8.1</t>
  </si>
  <si>
    <t>8.2</t>
  </si>
  <si>
    <t>8.3</t>
  </si>
  <si>
    <t>8.4</t>
  </si>
  <si>
    <t>8.5</t>
  </si>
  <si>
    <t>II</t>
  </si>
  <si>
    <t>INSTALAÇÕES DE AR CONDICIONADO</t>
  </si>
  <si>
    <t>REMANEJAR</t>
  </si>
  <si>
    <t>SUBTOTAL AR CONDICIONADO</t>
  </si>
  <si>
    <t>TOTAL GERAL</t>
  </si>
  <si>
    <t>Retirada/desmontagem e descarte da torre de resfriamento (atendendo a resolução ambiental)</t>
  </si>
  <si>
    <t>Retirada, manutenção e limpeza da(s) bomba (s). Entrega das bombas na BAGERGS.</t>
  </si>
  <si>
    <t>Retirada/desmontagem e descarte do(s) condensador(es) resfriado(s) a água</t>
  </si>
  <si>
    <t>Retirada para reutilização (lacre estanque) do(s) compressor(es) antigos, Entrega do(s) compressor(es) na Bagergs</t>
  </si>
  <si>
    <t>Fornecimento e instalação de quadro elétrico para condensadoras, adequação de entrada/saida do quadro</t>
  </si>
  <si>
    <t>Adequação elétrica do quadro de comando dos equipamentos</t>
  </si>
  <si>
    <t>Retirada/Remoção/Limpeza</t>
  </si>
  <si>
    <t xml:space="preserve">Retirada  e recolocação de capeamento em chapa metálica da platibanda do terraço para impermeabilização das paredes. </t>
  </si>
  <si>
    <t xml:space="preserve">Retirada  do reboco das paredes da platibanda do terraço até o tijolo - h=40cm </t>
  </si>
  <si>
    <t>Retirada do piso cerâmico , proteção mecânica e manta asfáltica  do terraço da torre  do ar condicionado até o contrapiso</t>
  </si>
  <si>
    <t>Demolição de blocos de tijolos / concreto, usados como base para torre e bombas</t>
  </si>
  <si>
    <t>Fornecimento e colocação - Impermeabilização - Terraço</t>
  </si>
  <si>
    <t>Paredes-Primer,manta asfáltica com tela</t>
  </si>
  <si>
    <t>Piso-Regularização do contrapiso, primer, manta asfáltica, proteção mecânica para o terraço .</t>
  </si>
  <si>
    <t>Piso cerâmico antiderrapante PEI V-40X40, com rejuntes, colocado no terraço, paredes da platibanda (até h=40cm) e piso.</t>
  </si>
  <si>
    <t>Pintura do capeamento e algeroz em chapa metálica da platibanda do terraço</t>
  </si>
  <si>
    <t xml:space="preserve">Pintura-tinta acrílica nas paredes do terraço e reservatório superior </t>
  </si>
  <si>
    <t>Remoção  e transporte de entulhos e resíduos</t>
  </si>
  <si>
    <t xml:space="preserve">Destinação de entulhos e resíduos </t>
  </si>
  <si>
    <t xml:space="preserve">Recuperação do Terraço 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</si>
  <si>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</si>
  <si>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</si>
  <si>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</si>
  <si>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</si>
  <si>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</si>
  <si>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</si>
  <si>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</si>
  <si>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</si>
  <si>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</si>
  <si>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</si>
  <si>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</si>
  <si>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</si>
  <si>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</si>
  <si>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Podar a árvore do interior da agência</t>
  </si>
  <si>
    <t>I</t>
  </si>
  <si>
    <t>OBRAS CIVIS</t>
  </si>
  <si>
    <t>SUBTOTAL OBRAS CIVIS</t>
  </si>
  <si>
    <r>
      <t xml:space="preserve">5. CONDIÇÕES DE PAGAMENTO: </t>
    </r>
    <r>
      <rPr>
        <sz val="9"/>
        <rFont val="MS Sans Serif"/>
        <family val="0"/>
      </rPr>
      <t>conforme medição</t>
    </r>
    <r>
      <rPr>
        <sz val="9"/>
        <rFont val="MS Sans Serif"/>
        <family val="2"/>
      </rPr>
      <t xml:space="preserve">, após fiscalização e aceite, será efetuado o pagamento à contratada, no 4º dia útil do mês subsequente a entrega da nota fiscal/fatura/ </t>
    </r>
  </si>
  <si>
    <t>CABEAMENTO ESTRUTURADO, TROCA DE RACKS E TROCA DAS LÂMPADAS NA AG CACHOEIRINHA</t>
  </si>
  <si>
    <t>CABEAMENTO ESTRUTURADO E TROCA DE PORTA EQUIPAMENTOS PARA NOVO PADRÃO elétrica/lógica/telefonia</t>
  </si>
  <si>
    <t>Cabo multi lan CAT5</t>
  </si>
  <si>
    <t>2.3</t>
  </si>
  <si>
    <t>Canaleta alumínio dupla c/ tampa de encaixe - Branca</t>
  </si>
  <si>
    <t xml:space="preserve">         -73x25mm</t>
  </si>
  <si>
    <t xml:space="preserve">         -73x45mm</t>
  </si>
  <si>
    <t>Curva 90º de PVC (interna e externa) específica de canaleta de aluminio</t>
  </si>
  <si>
    <t>2.7</t>
  </si>
  <si>
    <t xml:space="preserve">        -73x25mm</t>
  </si>
  <si>
    <t xml:space="preserve">        -73x45mm</t>
  </si>
  <si>
    <t>Derivação saída 3 eletrodutos 1" p/Canaleta de Alumínio de 73x25mm</t>
  </si>
  <si>
    <t>pç</t>
  </si>
  <si>
    <t>Suporte para canaleta de aluminio p/três blocos com duas tomadas tipo bloco NBR 20A (PRETA) mais um bloco cego na cor branca</t>
  </si>
  <si>
    <t>Suporte para canaleta de alumínio p/três blocos com uma tomadas tipo bloco NBR 20A (VERMELHA) mais dois blocos cegos na cor branca</t>
  </si>
  <si>
    <t>Suporte para canaleta de aluminio p/tres blocos sendo dois bloco c/RJ.45 e mais um blocos cego, na cor branca.</t>
  </si>
  <si>
    <t>Canaleta de alumínio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</si>
  <si>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>patch cord verde 2,5mts para as mesas</t>
  </si>
  <si>
    <t>patch cord azul 2,5mts para as mesas</t>
  </si>
  <si>
    <t>Disjuntores Monopolar/4,5kA - 16A</t>
  </si>
  <si>
    <t xml:space="preserve">Retirada de infra antiga de elétrica/lógica/telefonia e fazer o descarte </t>
  </si>
  <si>
    <t>Montagem e remontagem de canaletas RD70 e extensões elétricas com mudança do plug para novo padrão.</t>
  </si>
  <si>
    <t>1.13</t>
  </si>
  <si>
    <t>Canaletas RD70  de PVC tipo Hellermann</t>
  </si>
  <si>
    <t>1.14</t>
  </si>
  <si>
    <t>Cabo tipo PP 3x1,5mm² para as extensões elétricas</t>
  </si>
  <si>
    <t>1.15</t>
  </si>
  <si>
    <t>Plug  tipo Macho novo padrão 10A.</t>
  </si>
  <si>
    <t>Subtotal</t>
  </si>
  <si>
    <t>INFRAESTRUTURA PARA TROCA DE RACKS</t>
  </si>
  <si>
    <t>2.2</t>
  </si>
  <si>
    <t>Cabo unipolar tipo flexível, livre de halogêneo, antichama, 750V, seção 2,5 mm2.</t>
  </si>
  <si>
    <t>2.5</t>
  </si>
  <si>
    <t>2.6</t>
  </si>
  <si>
    <t>Caixa de alumínio 100x100x50mm com altura específica para canaleta 73x25mm</t>
  </si>
  <si>
    <t>Curva 90º de PVC (interna e externa) específica de canaleta de alumínio 73x45mm</t>
  </si>
  <si>
    <t>2.8</t>
  </si>
  <si>
    <t>Curva 90º metálica - específica de canaleta de alumínio 73x25mm</t>
  </si>
  <si>
    <t>2.9</t>
  </si>
  <si>
    <t>Patch panel CAT5E Plus 24P</t>
  </si>
  <si>
    <t>2.10</t>
  </si>
  <si>
    <t>Voice panel 50P com RJ45 CAT5E para RACK OPERADORAS</t>
  </si>
  <si>
    <t>2.11</t>
  </si>
  <si>
    <t>2.12</t>
  </si>
  <si>
    <t>Régua com 8 tomadas para racks 19" com ângulo de 45º</t>
  </si>
  <si>
    <t>2.13</t>
  </si>
  <si>
    <t>Rack padrão 19" tipo gabinete fechado, porta acrílico com chave, próprio para cabeamento estruturado de 24 Us, profundidade 570mm  fixado na parede com UMA bandeja de 4 apoios e 96 conjuntos de parafusos porca/gaiola e 07(SETE) organizadores de cabos - Cor RAL 7032</t>
  </si>
  <si>
    <t>Rack padrão 19" tipo gabinete fechado, porta acrílico com chave, próprio para cabeamento estruturado de 16 Us, profundidade 570mm livres internamente, fixado na parede com três bandejas de 4 apoios e 64 conjuntos de parafusos porca/gaiola. Cor Cinza RAL 7032.</t>
  </si>
  <si>
    <t>2.14</t>
  </si>
  <si>
    <t>Retirada de Rack 10 U e descarte</t>
  </si>
  <si>
    <t>2.17</t>
  </si>
  <si>
    <t>Cabo CIT-10 pares</t>
  </si>
  <si>
    <t>2.18</t>
  </si>
  <si>
    <t>Bloco de inserção engate rápido com corte M10 LSA Plus com bastidor completo</t>
  </si>
  <si>
    <t>2.19</t>
  </si>
  <si>
    <t>patch cord azul 1,0 mts para o Rack</t>
  </si>
  <si>
    <t>patch cord verde 1,0 mts para o Rack</t>
  </si>
  <si>
    <t>patch cord azul 2,5 mts para interligações Racks com RJ nas pontas</t>
  </si>
  <si>
    <t>Religação dos pontos logicos e telefônicos existente no Rack e identificação dos mesmos</t>
  </si>
  <si>
    <t>TROCA DAS LÂMPADAS PARA LED</t>
  </si>
  <si>
    <t>Lâmpadas tubulares T8, super LED 11 W/220V AFP - 4000k - Branco Neutro - Vida útil mínima de 25.000h (L-70), Fluxo Luminoso mínimo de 900 Lúmens.  Certificação CE, Garantia de 02 Anos. Marca Intral LSE-100 ou equivalente.</t>
  </si>
  <si>
    <t>PONTOS PARA A MÁSCARA DOS CASHES (12 ATM)</t>
  </si>
  <si>
    <t xml:space="preserve">Canaleta de aluminio 73x25 tripla c/tampa de encaixe Pintada branca </t>
  </si>
  <si>
    <t xml:space="preserve"> m</t>
  </si>
  <si>
    <t>Eletroduto conduíte tipo sealtube 3/4" com alma de aço</t>
  </si>
  <si>
    <t>Adaptador 2x3/4"  específica de canaleta de aluminio 73x25mm</t>
  </si>
  <si>
    <t>Suporte para canaleta de aluminio p/ quatro blocos com duas tomadas tipo bloco NBR 20A (preta) mais dois blocos c/ RJ45 e um cego modelo DT-63440.10 (ATMs)</t>
  </si>
  <si>
    <t>Suporte para canaleta de aluminio p/ três blocos com duas tomadas tipo bloco NBR 20A (vermelha e preta) mais um blocos c/ RJ45 e um cego (ATMs)</t>
  </si>
  <si>
    <t>4.6</t>
  </si>
  <si>
    <t>Caixa de aluminio 100x100x50mm específica de canaleta de aluminio - 73x25mm</t>
  </si>
  <si>
    <t>4.7</t>
  </si>
  <si>
    <t>Curva Vertical 90º metálica especifica de canaleta de aluminio 73x25mm</t>
  </si>
  <si>
    <t>4.8</t>
  </si>
  <si>
    <t>Cabo unipolar tipo flexivel, livre de halogêneo, antichama, 750V, seção 2,5 mm2.</t>
  </si>
  <si>
    <t>4.9</t>
  </si>
  <si>
    <t>Cabo UTP cat. 5 (isolamento baixa emissão de gases) LSZH</t>
  </si>
  <si>
    <t xml:space="preserve">SERVIÇOS COMPLEMENTARES </t>
  </si>
  <si>
    <t>Certficação dos Cabos de Rede UTP Cat. 5E</t>
  </si>
  <si>
    <t>Retirada de lâmpadas fluorescentes tubulares de 110W e reatores 2x110W e 2x32 das luminárias existentes, acondicionar e entregar na BAGERGS</t>
  </si>
  <si>
    <t>5.3</t>
  </si>
  <si>
    <t>Desmontagem e remontagem de Canaleta RD70 de PVC, extensão elétrica, cabos de rede lógica e fonia existentes para mesas.</t>
  </si>
  <si>
    <t>5.4</t>
  </si>
  <si>
    <t>Desmontagem elétrico e lógico de modulos de caixas</t>
  </si>
  <si>
    <t>5.5</t>
  </si>
  <si>
    <t>Desmontagem elétrico e lógico dos ATMs</t>
  </si>
  <si>
    <t>5.6</t>
  </si>
  <si>
    <t>Reinstalação de pontos de alarme e CFTV na porta da SAA e Esquadria</t>
  </si>
  <si>
    <r>
      <t xml:space="preserve">Lâmpada tubular LED HO T8, corpo em alumínio e difusor em policarbonato leitoso anti-ofuscamento, </t>
    </r>
    <r>
      <rPr>
        <b/>
        <sz val="10"/>
        <rFont val="MS Sans Serif"/>
        <family val="0"/>
      </rPr>
      <t>40W (2400mm/4000lm)</t>
    </r>
    <r>
      <rPr>
        <sz val="10"/>
        <rFont val="MS Sans Serif"/>
        <family val="0"/>
      </rPr>
      <t>, 4000K branco neutro, IRC&gt;80, FP 0,95, IP 20, 25.000h, ângulo de abertura de 125°, 127/220v, cabeçeira em policarbonato branco anti-uv e anti-chamas, base G-13, modelo TUBO LED HO da INTRAl, SUPERLED TUBE HO 40W da OUROLUX, ou equivalente.</t>
    </r>
  </si>
  <si>
    <t>Fornecimento e instalação de unidade(s) condensadora(s), 5.00 TR, resfriadas a ar com descarga horizontal/vertical, Suporte Split Aço Inox, Tubulação de cobre c/ isolamento térmico, Fornecimento e Instalação de termostatos Q/F.</t>
  </si>
  <si>
    <t>III</t>
  </si>
  <si>
    <t>1.2.1</t>
  </si>
  <si>
    <t>1.2.2</t>
  </si>
  <si>
    <t>1.3.1</t>
  </si>
  <si>
    <t>1.3.2</t>
  </si>
  <si>
    <t>1.16</t>
  </si>
  <si>
    <t>Fornecimento e instalação de unidade(s) condensadora(s), 7,5.00 TR, resfriadas a ar com descarga horizontal/vertical, Suporte Split Aço Inox, Tubulação de cobre c/ isolamento térmico, Fornecimento e Instalação de termostatos Q/F.</t>
  </si>
  <si>
    <t xml:space="preserve">Fornecer e instalar plataforma metálica em aço galvanizado a fogo (tratamento executado em peça pronta) com guarda corpo e escada de acesso para manutenção, para suportar o peso de 10 condensadoras de 7,5 TR , 2 de 5,0 TR mais o peso de 150 Kg para os servidores de manutenção. </t>
  </si>
  <si>
    <t>SUBTOTAL INSTALAÇÕES ELÉTRICAS/ TRANSMISSÃO DE DADOS</t>
  </si>
  <si>
    <t>Manutenções  na agência Cachoeirinha e mudanças no sistema do ar condicionado</t>
  </si>
  <si>
    <t xml:space="preserve">1. OBJETO:Manutenções  na agência Cachoeirinha e mudanças no sistema do ar condicionado. </t>
  </si>
  <si>
    <t>Pintura Geral (2 demãos)</t>
  </si>
  <si>
    <t>Preparação e pintura com tinta esmalte cor cinza (aplicada sobre as grades da frente da agência e do estacionamento) Suvinil ou equivalente</t>
  </si>
  <si>
    <t>8.6</t>
  </si>
  <si>
    <t>Paredes de gesso acartonado</t>
  </si>
  <si>
    <t>10.1</t>
  </si>
  <si>
    <t>Recuperar, reforçar e pintar as tampas de grade das caixas de inspeção (50 x 50 cm) que entortaram devido ao uso</t>
  </si>
  <si>
    <t>m³</t>
  </si>
  <si>
    <t>cj</t>
  </si>
  <si>
    <t>DIVERSOS</t>
  </si>
  <si>
    <t>10.2</t>
  </si>
  <si>
    <t xml:space="preserve">Limpeza das floreiras existentes nos pergolados, reposição de terra preta e substituição das plantas existentes por outras de menor porte. </t>
  </si>
  <si>
    <t>Fornecer e fixar corrimãos de inox, de bitolas iguais a do existente, duplo nas alturas de 92 cm e 70 cm, para repor o que foi roubado na rampa de acesso à agência</t>
  </si>
  <si>
    <t>un</t>
  </si>
  <si>
    <t>Aluguel de andaime para a latura de 10 m.</t>
  </si>
  <si>
    <r>
      <t>Preparação e pintura com tinta acrílica cor branco semibrilho (aplicada sobre paredes de alvenaria</t>
    </r>
    <r>
      <rPr>
        <b/>
        <sz val="10"/>
        <rFont val="MS Sans Serif"/>
        <family val="0"/>
      </rPr>
      <t xml:space="preserve"> internas</t>
    </r>
    <r>
      <rPr>
        <sz val="10"/>
        <rFont val="MS Sans Serif"/>
        <family val="0"/>
      </rPr>
      <t>) Suvinil ou equivalente</t>
    </r>
  </si>
  <si>
    <r>
      <t xml:space="preserve">Preparação e pintura com tinta acrílica cor branco semibrilho (aplicada sobre paredes de alvenaria </t>
    </r>
    <r>
      <rPr>
        <b/>
        <sz val="10"/>
        <rFont val="MS Sans Serif"/>
        <family val="0"/>
      </rPr>
      <t>externas</t>
    </r>
    <r>
      <rPr>
        <sz val="10"/>
        <rFont val="MS Sans Serif"/>
        <family val="0"/>
      </rPr>
      <t xml:space="preserve"> da fachada) Suvinil ou equivalente</t>
    </r>
  </si>
  <si>
    <r>
      <t xml:space="preserve">Preparação e pintura com tinta acrílica cor branco semibrilho (aplicada sobre paredes de alvenaria </t>
    </r>
    <r>
      <rPr>
        <b/>
        <sz val="10"/>
        <rFont val="MS Sans Serif"/>
        <family val="0"/>
      </rPr>
      <t xml:space="preserve">externas </t>
    </r>
    <r>
      <rPr>
        <sz val="10"/>
        <rFont val="MS Sans Serif"/>
        <family val="0"/>
      </rPr>
      <t>da fachada lateral) Suvinil ou equivalente</t>
    </r>
  </si>
  <si>
    <r>
      <t xml:space="preserve">Lavar com o uso de lava-jato paredes </t>
    </r>
    <r>
      <rPr>
        <b/>
        <sz val="10"/>
        <color indexed="8"/>
        <rFont val="MS Sans Serif"/>
        <family val="0"/>
      </rPr>
      <t xml:space="preserve">externas </t>
    </r>
    <r>
      <rPr>
        <sz val="10"/>
        <color indexed="8"/>
        <rFont val="MS Sans Serif"/>
        <family val="2"/>
      </rPr>
      <t>antes da pintura.</t>
    </r>
  </si>
  <si>
    <t xml:space="preserve">Fornecer e executar paredes de gesso acartonado para complementar as laterais da máscara e do topo da mesma até o teto.  </t>
  </si>
  <si>
    <t>2.4</t>
  </si>
  <si>
    <t>2.15</t>
  </si>
  <si>
    <t>2.16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</si>
</sst>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0"/>
    <numFmt numFmtId="191" formatCode="#,##0.00;[Red]#,##0.00"/>
    <numFmt numFmtId="192" formatCode="0.0"/>
    <numFmt numFmtId="193" formatCode="#,##0.00_ ;[Red]\-#,##0.00\ "/>
    <numFmt numFmtId="194" formatCode="0_);[Red]\(0\)"/>
    <numFmt numFmtId="195" formatCode="0.00;[Red]0.00"/>
    <numFmt numFmtId="196" formatCode="#,##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icrosoft Sans Serif"/>
      <family val="2"/>
    </font>
    <font>
      <b/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0"/>
    </font>
    <font>
      <b/>
      <sz val="10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190" fontId="0" fillId="0" borderId="10" xfId="0" applyNumberForma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4" fontId="0" fillId="0" borderId="11" xfId="64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1" xfId="64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1" xfId="0" applyNumberFormat="1" applyFont="1" applyFill="1" applyBorder="1" applyAlignment="1" applyProtection="1">
      <alignment horizontal="right" vertical="center"/>
      <protection hidden="1"/>
    </xf>
    <xf numFmtId="2" fontId="0" fillId="0" borderId="11" xfId="0" applyNumberFormat="1" applyFont="1" applyFill="1" applyBorder="1" applyAlignment="1" applyProtection="1">
      <alignment horizontal="right" vertical="center"/>
      <protection hidden="1"/>
    </xf>
    <xf numFmtId="191" fontId="0" fillId="0" borderId="11" xfId="47" applyNumberFormat="1" applyFont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2" fontId="55" fillId="0" borderId="11" xfId="64" applyNumberFormat="1" applyFont="1" applyBorder="1" applyAlignment="1" applyProtection="1">
      <alignment horizontal="center" vertical="center" wrapText="1"/>
      <protection hidden="1"/>
    </xf>
    <xf numFmtId="0" fontId="55" fillId="0" borderId="11" xfId="0" applyFont="1" applyBorder="1" applyAlignment="1" applyProtection="1">
      <alignment horizontal="center" vertical="center" wrapText="1"/>
      <protection hidden="1"/>
    </xf>
    <xf numFmtId="191" fontId="56" fillId="0" borderId="11" xfId="0" applyNumberFormat="1" applyFont="1" applyFill="1" applyBorder="1" applyAlignment="1" applyProtection="1">
      <alignment horizontal="right" vertical="center" wrapText="1"/>
      <protection hidden="1"/>
    </xf>
    <xf numFmtId="191" fontId="56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/>
      <protection hidden="1"/>
    </xf>
    <xf numFmtId="191" fontId="0" fillId="0" borderId="15" xfId="47" applyNumberFormat="1" applyFont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horizontal="right" vertical="center"/>
      <protection hidden="1"/>
    </xf>
    <xf numFmtId="19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9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/>
      <protection hidden="1"/>
    </xf>
    <xf numFmtId="190" fontId="0" fillId="0" borderId="10" xfId="0" applyNumberFormat="1" applyFont="1" applyBorder="1" applyAlignment="1" applyProtection="1">
      <alignment horizontal="center" vertical="top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vertical="top" wrapText="1"/>
      <protection hidden="1"/>
    </xf>
    <xf numFmtId="4" fontId="0" fillId="0" borderId="18" xfId="50" applyNumberFormat="1" applyBorder="1" applyAlignment="1" applyProtection="1">
      <alignment horizontal="center" vertical="center"/>
      <protection hidden="1"/>
    </xf>
    <xf numFmtId="4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3" xfId="64" applyNumberFormat="1" applyFont="1" applyFill="1" applyBorder="1" applyAlignment="1" applyProtection="1">
      <alignment horizontal="right" vertical="center"/>
      <protection hidden="1"/>
    </xf>
    <xf numFmtId="191" fontId="0" fillId="0" borderId="19" xfId="47" applyNumberFormat="1" applyFont="1" applyBorder="1" applyAlignment="1" applyProtection="1">
      <alignment vertical="center"/>
      <protection locked="0"/>
    </xf>
    <xf numFmtId="4" fontId="1" fillId="33" borderId="20" xfId="0" applyNumberFormat="1" applyFont="1" applyFill="1" applyBorder="1" applyAlignment="1" applyProtection="1">
      <alignment horizontal="right" vertical="center"/>
      <protection hidden="1"/>
    </xf>
    <xf numFmtId="191" fontId="0" fillId="0" borderId="12" xfId="47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3" fontId="4" fillId="0" borderId="0" xfId="0" applyNumberFormat="1" applyFont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4" fontId="0" fillId="0" borderId="0" xfId="0" applyNumberFormat="1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3" fontId="1" fillId="0" borderId="21" xfId="0" applyNumberFormat="1" applyFont="1" applyFill="1" applyBorder="1" applyAlignment="1" applyProtection="1">
      <alignment horizontal="center"/>
      <protection hidden="1"/>
    </xf>
    <xf numFmtId="4" fontId="1" fillId="0" borderId="22" xfId="0" applyNumberFormat="1" applyFont="1" applyFill="1" applyBorder="1" applyAlignment="1" applyProtection="1">
      <alignment horizontal="centerContinuous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3" fontId="0" fillId="0" borderId="22" xfId="0" applyNumberFormat="1" applyFill="1" applyBorder="1" applyAlignment="1" applyProtection="1">
      <alignment horizontal="center"/>
      <protection hidden="1"/>
    </xf>
    <xf numFmtId="4" fontId="1" fillId="0" borderId="23" xfId="0" applyNumberFormat="1" applyFont="1" applyFill="1" applyBorder="1" applyAlignment="1" applyProtection="1">
      <alignment horizontal="center"/>
      <protection hidden="1"/>
    </xf>
    <xf numFmtId="190" fontId="1" fillId="33" borderId="24" xfId="0" applyNumberFormat="1" applyFont="1" applyFill="1" applyBorder="1" applyAlignment="1" applyProtection="1">
      <alignment horizontal="center" vertical="top"/>
      <protection hidden="1"/>
    </xf>
    <xf numFmtId="1" fontId="1" fillId="33" borderId="25" xfId="0" applyNumberFormat="1" applyFont="1" applyFill="1" applyBorder="1" applyAlignment="1" applyProtection="1">
      <alignment horizontal="center" vertical="top"/>
      <protection hidden="1"/>
    </xf>
    <xf numFmtId="0" fontId="1" fillId="33" borderId="25" xfId="0" applyFont="1" applyFill="1" applyBorder="1" applyAlignment="1" applyProtection="1">
      <alignment horizontal="left" vertical="top" wrapText="1"/>
      <protection hidden="1"/>
    </xf>
    <xf numFmtId="4" fontId="0" fillId="33" borderId="25" xfId="0" applyNumberFormat="1" applyFont="1" applyFill="1" applyBorder="1" applyAlignment="1" applyProtection="1">
      <alignment horizontal="center" vertical="top"/>
      <protection hidden="1"/>
    </xf>
    <xf numFmtId="0" fontId="0" fillId="33" borderId="25" xfId="0" applyFont="1" applyFill="1" applyBorder="1" applyAlignment="1" applyProtection="1">
      <alignment horizontal="center" vertical="top"/>
      <protection hidden="1"/>
    </xf>
    <xf numFmtId="4" fontId="0" fillId="33" borderId="26" xfId="64" applyNumberFormat="1" applyFont="1" applyFill="1" applyBorder="1" applyAlignment="1" applyProtection="1">
      <alignment horizontal="center" vertical="top"/>
      <protection hidden="1"/>
    </xf>
    <xf numFmtId="190" fontId="1" fillId="33" borderId="10" xfId="0" applyNumberFormat="1" applyFont="1" applyFill="1" applyBorder="1" applyAlignment="1" applyProtection="1">
      <alignment horizontal="center" vertical="top"/>
      <protection hidden="1"/>
    </xf>
    <xf numFmtId="1" fontId="1" fillId="33" borderId="14" xfId="0" applyNumberFormat="1" applyFont="1" applyFill="1" applyBorder="1" applyAlignment="1" applyProtection="1">
      <alignment horizontal="center" vertical="top"/>
      <protection hidden="1"/>
    </xf>
    <xf numFmtId="0" fontId="1" fillId="33" borderId="14" xfId="0" applyFont="1" applyFill="1" applyBorder="1" applyAlignment="1" applyProtection="1">
      <alignment horizontal="left" vertical="top" wrapText="1"/>
      <protection hidden="1"/>
    </xf>
    <xf numFmtId="4" fontId="0" fillId="33" borderId="14" xfId="0" applyNumberFormat="1" applyFont="1" applyFill="1" applyBorder="1" applyAlignment="1" applyProtection="1">
      <alignment horizontal="center" vertical="top"/>
      <protection hidden="1"/>
    </xf>
    <xf numFmtId="0" fontId="0" fillId="33" borderId="14" xfId="0" applyFont="1" applyFill="1" applyBorder="1" applyAlignment="1" applyProtection="1">
      <alignment horizontal="center" vertical="top"/>
      <protection hidden="1"/>
    </xf>
    <xf numFmtId="4" fontId="0" fillId="33" borderId="27" xfId="0" applyNumberFormat="1" applyFont="1" applyFill="1" applyBorder="1" applyAlignment="1" applyProtection="1">
      <alignment horizontal="center" vertical="top"/>
      <protection hidden="1"/>
    </xf>
    <xf numFmtId="4" fontId="0" fillId="33" borderId="16" xfId="64" applyNumberFormat="1" applyFont="1" applyFill="1" applyBorder="1" applyAlignment="1" applyProtection="1">
      <alignment horizontal="center" vertical="top"/>
      <protection hidden="1"/>
    </xf>
    <xf numFmtId="190" fontId="1" fillId="0" borderId="10" xfId="0" applyNumberFormat="1" applyFont="1" applyFill="1" applyBorder="1" applyAlignment="1" applyProtection="1">
      <alignment horizontal="center" vertical="top"/>
      <protection hidden="1"/>
    </xf>
    <xf numFmtId="1" fontId="1" fillId="0" borderId="14" xfId="0" applyNumberFormat="1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4" fontId="0" fillId="0" borderId="14" xfId="0" applyNumberFormat="1" applyFont="1" applyFill="1" applyBorder="1" applyAlignment="1" applyProtection="1">
      <alignment horizontal="center" vertical="top"/>
      <protection hidden="1"/>
    </xf>
    <xf numFmtId="0" fontId="0" fillId="0" borderId="14" xfId="0" applyFont="1" applyFill="1" applyBorder="1" applyAlignment="1" applyProtection="1">
      <alignment horizontal="center" vertical="top"/>
      <protection hidden="1"/>
    </xf>
    <xf numFmtId="4" fontId="0" fillId="0" borderId="27" xfId="0" applyNumberFormat="1" applyFont="1" applyFill="1" applyBorder="1" applyAlignment="1" applyProtection="1">
      <alignment horizontal="center" vertical="top"/>
      <protection hidden="1"/>
    </xf>
    <xf numFmtId="4" fontId="0" fillId="0" borderId="13" xfId="64" applyNumberFormat="1" applyFont="1" applyFill="1" applyBorder="1" applyAlignment="1" applyProtection="1">
      <alignment horizontal="center" vertical="top"/>
      <protection hidden="1"/>
    </xf>
    <xf numFmtId="190" fontId="1" fillId="0" borderId="10" xfId="0" applyNumberFormat="1" applyFont="1" applyBorder="1" applyAlignment="1" applyProtection="1">
      <alignment horizontal="center" vertical="top"/>
      <protection hidden="1"/>
    </xf>
    <xf numFmtId="1" fontId="0" fillId="0" borderId="11" xfId="0" applyNumberFormat="1" applyFont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horizontal="left" vertical="top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28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3" fontId="0" fillId="0" borderId="28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4" fontId="0" fillId="0" borderId="11" xfId="0" applyNumberFormat="1" applyFont="1" applyBorder="1" applyAlignment="1" applyProtection="1">
      <alignment wrapText="1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1" xfId="0" applyNumberFormat="1" applyFont="1" applyBorder="1" applyAlignment="1" applyProtection="1">
      <alignment vertical="top" wrapText="1"/>
      <protection hidden="1"/>
    </xf>
    <xf numFmtId="196" fontId="0" fillId="0" borderId="0" xfId="0" applyNumberFormat="1" applyAlignment="1" applyProtection="1">
      <alignment/>
      <protection hidden="1"/>
    </xf>
    <xf numFmtId="49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4" fontId="0" fillId="0" borderId="11" xfId="64" applyNumberFormat="1" applyFont="1" applyFill="1" applyBorder="1" applyAlignment="1" applyProtection="1">
      <alignment horizontal="right" vertical="center" wrapText="1"/>
      <protection hidden="1"/>
    </xf>
    <xf numFmtId="4" fontId="0" fillId="0" borderId="13" xfId="64" applyNumberFormat="1" applyFont="1" applyFill="1" applyBorder="1" applyAlignment="1" applyProtection="1">
      <alignment vertical="center" wrapText="1"/>
      <protection hidden="1"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0" fillId="0" borderId="29" xfId="0" applyFont="1" applyFill="1" applyBorder="1" applyAlignment="1" applyProtection="1">
      <alignment vertical="center" wrapText="1"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49" fontId="0" fillId="0" borderId="30" xfId="0" applyNumberFormat="1" applyFont="1" applyFill="1" applyBorder="1" applyAlignment="1" applyProtection="1">
      <alignment horizontal="center" vertical="center"/>
      <protection hidden="1"/>
    </xf>
    <xf numFmtId="4" fontId="0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left" vertical="center" wrapText="1"/>
      <protection hidden="1"/>
    </xf>
    <xf numFmtId="2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181" fontId="0" fillId="34" borderId="11" xfId="47" applyFont="1" applyFill="1" applyBorder="1" applyAlignment="1" applyProtection="1">
      <alignment vertical="center"/>
      <protection hidden="1"/>
    </xf>
    <xf numFmtId="181" fontId="0" fillId="34" borderId="13" xfId="47" applyFont="1" applyFill="1" applyBorder="1" applyAlignment="1" applyProtection="1">
      <alignment vertical="center"/>
      <protection hidden="1"/>
    </xf>
    <xf numFmtId="0" fontId="0" fillId="34" borderId="2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2" fontId="0" fillId="35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32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2" fontId="0" fillId="34" borderId="11" xfId="0" applyNumberFormat="1" applyFont="1" applyFill="1" applyBorder="1" applyAlignment="1" applyProtection="1">
      <alignment horizontal="center" vertical="center"/>
      <protection hidden="1"/>
    </xf>
    <xf numFmtId="191" fontId="0" fillId="0" borderId="13" xfId="47" applyNumberFormat="1" applyFont="1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vertical="top" wrapText="1"/>
      <protection hidden="1"/>
    </xf>
    <xf numFmtId="4" fontId="0" fillId="0" borderId="33" xfId="0" applyNumberFormat="1" applyFont="1" applyBorder="1" applyAlignment="1" applyProtection="1">
      <alignment horizontal="right" vertical="center"/>
      <protection hidden="1"/>
    </xf>
    <xf numFmtId="0" fontId="1" fillId="34" borderId="14" xfId="0" applyFont="1" applyFill="1" applyBorder="1" applyAlignment="1" applyProtection="1">
      <alignment horizontal="left" vertical="center" wrapText="1"/>
      <protection hidden="1"/>
    </xf>
    <xf numFmtId="2" fontId="0" fillId="34" borderId="14" xfId="0" applyNumberFormat="1" applyFont="1" applyFill="1" applyBorder="1" applyAlignment="1" applyProtection="1">
      <alignment horizont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181" fontId="0" fillId="34" borderId="14" xfId="47" applyFont="1" applyFill="1" applyBorder="1" applyAlignment="1" applyProtection="1">
      <alignment vertical="center"/>
      <protection hidden="1"/>
    </xf>
    <xf numFmtId="190" fontId="0" fillId="33" borderId="22" xfId="0" applyNumberFormat="1" applyFont="1" applyFill="1" applyBorder="1" applyAlignment="1" applyProtection="1">
      <alignment horizontal="center" vertical="top"/>
      <protection hidden="1"/>
    </xf>
    <xf numFmtId="1" fontId="0" fillId="33" borderId="22" xfId="0" applyNumberFormat="1" applyFont="1" applyFill="1" applyBorder="1" applyAlignment="1" applyProtection="1">
      <alignment horizontal="center" vertical="top"/>
      <protection hidden="1"/>
    </xf>
    <xf numFmtId="0" fontId="1" fillId="33" borderId="34" xfId="0" applyFont="1" applyFill="1" applyBorder="1" applyAlignment="1" applyProtection="1">
      <alignment horizontal="left" vertical="top" wrapText="1"/>
      <protection hidden="1"/>
    </xf>
    <xf numFmtId="4" fontId="0" fillId="33" borderId="22" xfId="0" applyNumberFormat="1" applyFont="1" applyFill="1" applyBorder="1" applyAlignment="1" applyProtection="1">
      <alignment horizontal="center" vertical="top"/>
      <protection hidden="1"/>
    </xf>
    <xf numFmtId="0" fontId="0" fillId="33" borderId="22" xfId="0" applyFont="1" applyFill="1" applyBorder="1" applyAlignment="1" applyProtection="1">
      <alignment horizontal="center" vertical="top"/>
      <protection hidden="1"/>
    </xf>
    <xf numFmtId="4" fontId="1" fillId="33" borderId="22" xfId="0" applyNumberFormat="1" applyFont="1" applyFill="1" applyBorder="1" applyAlignment="1" applyProtection="1">
      <alignment horizontal="right" vertical="top"/>
      <protection hidden="1"/>
    </xf>
    <xf numFmtId="4" fontId="1" fillId="33" borderId="22" xfId="64" applyNumberFormat="1" applyFont="1" applyFill="1" applyBorder="1" applyAlignment="1" applyProtection="1">
      <alignment horizontal="right" vertical="top"/>
      <protection hidden="1"/>
    </xf>
    <xf numFmtId="0" fontId="0" fillId="33" borderId="24" xfId="0" applyFont="1" applyFill="1" applyBorder="1" applyAlignment="1" applyProtection="1">
      <alignment vertical="top"/>
      <protection hidden="1"/>
    </xf>
    <xf numFmtId="1" fontId="1" fillId="33" borderId="14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top" wrapText="1"/>
      <protection hidden="1"/>
    </xf>
    <xf numFmtId="4" fontId="0" fillId="33" borderId="11" xfId="64" applyNumberFormat="1" applyFont="1" applyFill="1" applyBorder="1" applyAlignment="1" applyProtection="1">
      <alignment horizontal="center" vertical="center"/>
      <protection hidden="1"/>
    </xf>
    <xf numFmtId="40" fontId="0" fillId="33" borderId="11" xfId="64" applyNumberFormat="1" applyFont="1" applyFill="1" applyBorder="1" applyAlignment="1" applyProtection="1">
      <alignment horizontal="center" vertical="center"/>
      <protection hidden="1"/>
    </xf>
    <xf numFmtId="4" fontId="0" fillId="33" borderId="3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vertical="top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4" fontId="0" fillId="0" borderId="11" xfId="64" applyNumberFormat="1" applyFont="1" applyBorder="1" applyAlignment="1" applyProtection="1">
      <alignment horizontal="center" vertical="center"/>
      <protection hidden="1"/>
    </xf>
    <xf numFmtId="40" fontId="0" fillId="0" borderId="11" xfId="64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4" fontId="0" fillId="0" borderId="12" xfId="64" applyNumberFormat="1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4" fontId="0" fillId="0" borderId="37" xfId="0" applyNumberFormat="1" applyFont="1" applyBorder="1" applyAlignment="1" applyProtection="1">
      <alignment horizontal="right" vertical="center"/>
      <protection hidden="1"/>
    </xf>
    <xf numFmtId="190" fontId="34" fillId="0" borderId="38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4" fontId="0" fillId="0" borderId="39" xfId="0" applyNumberFormat="1" applyFont="1" applyBorder="1" applyAlignment="1" applyProtection="1">
      <alignment horizontal="right" vertical="center"/>
      <protection hidden="1"/>
    </xf>
    <xf numFmtId="190" fontId="34" fillId="0" borderId="40" xfId="0" applyNumberFormat="1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2" fontId="0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2" fontId="0" fillId="35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1" fontId="1" fillId="33" borderId="22" xfId="0" applyNumberFormat="1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vertical="center" wrapText="1"/>
      <protection hidden="1"/>
    </xf>
    <xf numFmtId="4" fontId="1" fillId="33" borderId="22" xfId="64" applyNumberFormat="1" applyFont="1" applyFill="1" applyBorder="1" applyAlignment="1" applyProtection="1">
      <alignment horizontal="center" vertical="center"/>
      <protection hidden="1"/>
    </xf>
    <xf numFmtId="40" fontId="1" fillId="33" borderId="22" xfId="64" applyNumberFormat="1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vertical="center" wrapText="1"/>
      <protection hidden="1"/>
    </xf>
    <xf numFmtId="2" fontId="0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25" xfId="0" applyFont="1" applyFill="1" applyBorder="1" applyAlignment="1" applyProtection="1">
      <alignment vertical="center" wrapText="1"/>
      <protection hidden="1"/>
    </xf>
    <xf numFmtId="4" fontId="1" fillId="33" borderId="25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26" xfId="0" applyFont="1" applyFill="1" applyBorder="1" applyAlignment="1" applyProtection="1">
      <alignment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190" fontId="0" fillId="0" borderId="14" xfId="0" applyNumberFormat="1" applyFont="1" applyBorder="1" applyAlignment="1" applyProtection="1">
      <alignment horizontal="center" vertical="center" wrapText="1"/>
      <protection hidden="1"/>
    </xf>
    <xf numFmtId="190" fontId="0" fillId="0" borderId="14" xfId="0" applyNumberFormat="1" applyFont="1" applyBorder="1" applyAlignment="1" applyProtection="1">
      <alignment horizontal="left" vertical="center" wrapText="1"/>
      <protection hidden="1"/>
    </xf>
    <xf numFmtId="2" fontId="0" fillId="0" borderId="14" xfId="0" applyNumberFormat="1" applyFont="1" applyBorder="1" applyAlignment="1" applyProtection="1">
      <alignment horizontal="center" vertical="center" wrapText="1"/>
      <protection hidden="1"/>
    </xf>
    <xf numFmtId="4" fontId="0" fillId="0" borderId="14" xfId="0" applyNumberFormat="1" applyFont="1" applyBorder="1" applyAlignment="1" applyProtection="1">
      <alignment horizontal="right" vertical="center" wrapText="1"/>
      <protection hidden="1"/>
    </xf>
    <xf numFmtId="4" fontId="0" fillId="0" borderId="16" xfId="0" applyNumberFormat="1" applyFont="1" applyBorder="1" applyAlignment="1" applyProtection="1">
      <alignment horizontal="right" vertical="center" wrapText="1"/>
      <protection hidden="1"/>
    </xf>
    <xf numFmtId="190" fontId="35" fillId="0" borderId="10" xfId="0" applyNumberFormat="1" applyFont="1" applyFill="1" applyBorder="1" applyAlignment="1" applyProtection="1">
      <alignment horizontal="center" vertical="center" wrapText="1"/>
      <protection hidden="1"/>
    </xf>
    <xf numFmtId="190" fontId="34" fillId="0" borderId="10" xfId="0" applyNumberFormat="1" applyFont="1" applyBorder="1" applyAlignment="1" applyProtection="1">
      <alignment horizontal="center" vertical="center"/>
      <protection hidden="1"/>
    </xf>
    <xf numFmtId="190" fontId="1" fillId="0" borderId="14" xfId="0" applyNumberFormat="1" applyFont="1" applyBorder="1" applyAlignment="1" applyProtection="1">
      <alignment horizontal="left" vertical="center" wrapText="1"/>
      <protection hidden="1"/>
    </xf>
    <xf numFmtId="4" fontId="1" fillId="0" borderId="14" xfId="0" applyNumberFormat="1" applyFont="1" applyBorder="1" applyAlignment="1" applyProtection="1">
      <alignment horizontal="right" vertical="center" wrapText="1"/>
      <protection hidden="1"/>
    </xf>
    <xf numFmtId="4" fontId="1" fillId="0" borderId="16" xfId="0" applyNumberFormat="1" applyFont="1" applyBorder="1" applyAlignment="1" applyProtection="1">
      <alignment horizontal="right" vertical="center" wrapText="1"/>
      <protection hidden="1"/>
    </xf>
    <xf numFmtId="190" fontId="0" fillId="0" borderId="11" xfId="0" applyNumberFormat="1" applyFont="1" applyBorder="1" applyAlignment="1" applyProtection="1">
      <alignment horizontal="center" vertical="center" wrapText="1"/>
      <protection hidden="1"/>
    </xf>
    <xf numFmtId="190" fontId="0" fillId="0" borderId="11" xfId="0" applyNumberFormat="1" applyFont="1" applyBorder="1" applyAlignment="1" applyProtection="1">
      <alignment horizontal="left" vertical="center" wrapText="1"/>
      <protection hidden="1"/>
    </xf>
    <xf numFmtId="2" fontId="0" fillId="0" borderId="11" xfId="0" applyNumberFormat="1" applyFont="1" applyBorder="1" applyAlignment="1" applyProtection="1">
      <alignment horizontal="center" vertical="center" wrapText="1"/>
      <protection hidden="1"/>
    </xf>
    <xf numFmtId="4" fontId="0" fillId="0" borderId="11" xfId="0" applyNumberFormat="1" applyFont="1" applyBorder="1" applyAlignment="1" applyProtection="1">
      <alignment horizontal="right" vertical="center" wrapText="1"/>
      <protection hidden="1"/>
    </xf>
    <xf numFmtId="4" fontId="0" fillId="0" borderId="13" xfId="0" applyNumberFormat="1" applyFont="1" applyBorder="1" applyAlignment="1" applyProtection="1">
      <alignment horizontal="right" vertical="center" wrapText="1"/>
      <protection hidden="1"/>
    </xf>
    <xf numFmtId="190" fontId="1" fillId="0" borderId="11" xfId="0" applyNumberFormat="1" applyFont="1" applyBorder="1" applyAlignment="1" applyProtection="1">
      <alignment horizontal="left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190" fontId="1" fillId="0" borderId="11" xfId="0" applyNumberFormat="1" applyFont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right" vertical="center" wrapText="1"/>
      <protection hidden="1"/>
    </xf>
    <xf numFmtId="4" fontId="1" fillId="0" borderId="13" xfId="0" applyNumberFormat="1" applyFont="1" applyBorder="1" applyAlignment="1" applyProtection="1">
      <alignment horizontal="right" vertical="center" wrapText="1"/>
      <protection hidden="1"/>
    </xf>
    <xf numFmtId="190" fontId="0" fillId="0" borderId="38" xfId="0" applyNumberForma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190" fontId="1" fillId="0" borderId="14" xfId="0" applyNumberFormat="1" applyFont="1" applyBorder="1" applyAlignment="1" applyProtection="1">
      <alignment horizontal="center" vertical="center" wrapText="1"/>
      <protection hidden="1"/>
    </xf>
    <xf numFmtId="190" fontId="0" fillId="33" borderId="42" xfId="0" applyNumberFormat="1" applyFont="1" applyFill="1" applyBorder="1" applyAlignment="1" applyProtection="1">
      <alignment horizontal="center" vertical="center" wrapText="1"/>
      <protection hidden="1"/>
    </xf>
    <xf numFmtId="190" fontId="1" fillId="33" borderId="42" xfId="0" applyNumberFormat="1" applyFont="1" applyFill="1" applyBorder="1" applyAlignment="1" applyProtection="1">
      <alignment horizontal="left" vertical="center" wrapText="1"/>
      <protection hidden="1"/>
    </xf>
    <xf numFmtId="2" fontId="0" fillId="33" borderId="42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42" xfId="0" applyNumberFormat="1" applyFont="1" applyFill="1" applyBorder="1" applyAlignment="1" applyProtection="1">
      <alignment horizontal="right" vertical="center" wrapText="1"/>
      <protection hidden="1"/>
    </xf>
    <xf numFmtId="4" fontId="1" fillId="33" borderId="43" xfId="0" applyNumberFormat="1" applyFont="1" applyFill="1" applyBorder="1" applyAlignment="1" applyProtection="1">
      <alignment horizontal="right" vertical="center" wrapText="1"/>
      <protection hidden="1"/>
    </xf>
    <xf numFmtId="0" fontId="0" fillId="36" borderId="22" xfId="0" applyFont="1" applyFill="1" applyBorder="1" applyAlignment="1" applyProtection="1">
      <alignment vertical="top"/>
      <protection hidden="1"/>
    </xf>
    <xf numFmtId="1" fontId="0" fillId="36" borderId="22" xfId="0" applyNumberFormat="1" applyFill="1" applyBorder="1" applyAlignment="1" applyProtection="1">
      <alignment horizontal="left"/>
      <protection hidden="1"/>
    </xf>
    <xf numFmtId="0" fontId="1" fillId="36" borderId="22" xfId="0" applyFont="1" applyFill="1" applyBorder="1" applyAlignment="1" applyProtection="1">
      <alignment/>
      <protection hidden="1"/>
    </xf>
    <xf numFmtId="4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center" vertical="center"/>
      <protection hidden="1"/>
    </xf>
    <xf numFmtId="4" fontId="1" fillId="36" borderId="22" xfId="0" applyNumberFormat="1" applyFont="1" applyFill="1" applyBorder="1" applyAlignment="1" applyProtection="1">
      <alignment horizontal="right" vertical="top"/>
      <protection hidden="1"/>
    </xf>
    <xf numFmtId="4" fontId="1" fillId="36" borderId="22" xfId="64" applyNumberFormat="1" applyFont="1" applyFill="1" applyBorder="1" applyAlignment="1" applyProtection="1">
      <alignment horizontal="right" vertical="top"/>
      <protection hidden="1"/>
    </xf>
    <xf numFmtId="4" fontId="0" fillId="0" borderId="28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7" xfId="50" applyNumberFormat="1" applyFont="1" applyBorder="1" applyAlignment="1" applyProtection="1">
      <alignment horizontal="right" vertical="center"/>
      <protection locked="0"/>
    </xf>
    <xf numFmtId="4" fontId="0" fillId="0" borderId="11" xfId="5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Banrisul - Santa Maria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178</xdr:row>
      <xdr:rowOff>0</xdr:rowOff>
    </xdr:from>
    <xdr:ext cx="438150" cy="381000"/>
    <xdr:sp>
      <xdr:nvSpPr>
        <xdr:cNvPr id="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4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5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4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5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16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17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1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4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5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6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27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28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29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4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5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6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7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3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40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41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4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5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6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7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4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52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53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4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5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6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7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5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64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65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6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7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6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2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3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4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5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76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71475"/>
    <xdr:sp>
      <xdr:nvSpPr>
        <xdr:cNvPr id="77" name="AutoShape 2"/>
        <xdr:cNvSpPr>
          <a:spLocks noChangeAspect="1"/>
        </xdr:cNvSpPr>
      </xdr:nvSpPr>
      <xdr:spPr>
        <a:xfrm>
          <a:off x="809625" y="4022407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8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79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80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178</xdr:row>
      <xdr:rowOff>0</xdr:rowOff>
    </xdr:from>
    <xdr:ext cx="438150" cy="381000"/>
    <xdr:sp>
      <xdr:nvSpPr>
        <xdr:cNvPr id="81" name="AutoShape 2"/>
        <xdr:cNvSpPr>
          <a:spLocks noChangeAspect="1"/>
        </xdr:cNvSpPr>
      </xdr:nvSpPr>
      <xdr:spPr>
        <a:xfrm>
          <a:off x="809625" y="402240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90"/>
  <sheetViews>
    <sheetView tabSelected="1" zoomScaleSheetLayoutView="100" workbookViewId="0" topLeftCell="A140">
      <selection activeCell="B146" sqref="B146:B164"/>
    </sheetView>
  </sheetViews>
  <sheetFormatPr defaultColWidth="11.421875" defaultRowHeight="12.75"/>
  <cols>
    <col min="1" max="1" width="4.8515625" style="3" customWidth="1"/>
    <col min="2" max="2" width="8.140625" style="3" customWidth="1"/>
    <col min="3" max="3" width="85.140625" style="3" customWidth="1"/>
    <col min="4" max="4" width="10.28125" style="42" customWidth="1"/>
    <col min="5" max="5" width="11.7109375" style="3" customWidth="1"/>
    <col min="6" max="6" width="16.00390625" style="24" customWidth="1"/>
    <col min="7" max="7" width="20.57421875" style="24" customWidth="1"/>
    <col min="8" max="8" width="18.00390625" style="3" customWidth="1"/>
    <col min="9" max="9" width="11.28125" style="3" customWidth="1"/>
    <col min="10" max="11" width="11.421875" style="3" customWidth="1"/>
    <col min="12" max="12" width="2.28125" style="3" customWidth="1"/>
    <col min="13" max="13" width="13.421875" style="3" customWidth="1"/>
    <col min="14" max="248" width="11.421875" style="3" customWidth="1"/>
    <col min="249" max="249" width="56.28125" style="3" customWidth="1"/>
    <col min="250" max="16384" width="11.421875" style="3" customWidth="1"/>
  </cols>
  <sheetData>
    <row r="1" spans="1:8" s="39" customFormat="1" ht="17.25" customHeight="1">
      <c r="A1" s="34"/>
      <c r="B1" s="34"/>
      <c r="C1" s="35" t="s">
        <v>0</v>
      </c>
      <c r="D1" s="36"/>
      <c r="E1" s="37"/>
      <c r="F1" s="38"/>
      <c r="G1" s="225"/>
      <c r="H1" s="225"/>
    </row>
    <row r="2" spans="1:8" s="39" customFormat="1" ht="5.25" customHeight="1" hidden="1">
      <c r="A2" s="34"/>
      <c r="B2" s="34"/>
      <c r="C2" s="35"/>
      <c r="D2" s="36"/>
      <c r="E2" s="37"/>
      <c r="F2" s="38"/>
      <c r="G2" s="225"/>
      <c r="H2" s="225"/>
    </row>
    <row r="3" spans="1:8" ht="17.25" customHeight="1">
      <c r="A3" s="229" t="s">
        <v>291</v>
      </c>
      <c r="B3" s="229"/>
      <c r="C3" s="230"/>
      <c r="D3" s="230"/>
      <c r="E3" s="230"/>
      <c r="F3" s="230"/>
      <c r="G3" s="230"/>
      <c r="H3" s="230"/>
    </row>
    <row r="4" spans="1:3" ht="15.75" customHeight="1">
      <c r="A4" s="40" t="s">
        <v>33</v>
      </c>
      <c r="B4" s="40"/>
      <c r="C4" s="41"/>
    </row>
    <row r="5" spans="1:3" ht="14.25" customHeight="1">
      <c r="A5" s="226" t="s">
        <v>34</v>
      </c>
      <c r="B5" s="226"/>
      <c r="C5" s="226"/>
    </row>
    <row r="6" spans="1:3" ht="15" customHeight="1">
      <c r="A6" s="226" t="s">
        <v>9</v>
      </c>
      <c r="B6" s="226"/>
      <c r="C6" s="226"/>
    </row>
    <row r="7" spans="1:8" ht="15.75" customHeight="1">
      <c r="A7" s="227" t="s">
        <v>191</v>
      </c>
      <c r="B7" s="228"/>
      <c r="C7" s="228"/>
      <c r="D7" s="228"/>
      <c r="E7" s="228"/>
      <c r="F7" s="228"/>
      <c r="G7" s="228"/>
      <c r="H7" s="228"/>
    </row>
    <row r="8" spans="1:2" ht="15" customHeight="1">
      <c r="A8" s="43" t="s">
        <v>35</v>
      </c>
      <c r="B8" s="40"/>
    </row>
    <row r="9" spans="1:2" ht="16.5" customHeight="1">
      <c r="A9" s="40" t="s">
        <v>10</v>
      </c>
      <c r="B9" s="40"/>
    </row>
    <row r="10" spans="1:2" ht="6" customHeight="1" hidden="1">
      <c r="A10" s="40"/>
      <c r="B10" s="40"/>
    </row>
    <row r="11" spans="1:8" s="48" customFormat="1" ht="19.5" customHeight="1">
      <c r="A11" s="44" t="s">
        <v>1</v>
      </c>
      <c r="B11" s="44"/>
      <c r="C11" s="44" t="s">
        <v>2</v>
      </c>
      <c r="D11" s="45" t="s">
        <v>3</v>
      </c>
      <c r="E11" s="44" t="s">
        <v>4</v>
      </c>
      <c r="F11" s="46" t="s">
        <v>5</v>
      </c>
      <c r="G11" s="46"/>
      <c r="H11" s="47" t="s">
        <v>6</v>
      </c>
    </row>
    <row r="12" spans="1:8" s="48" customFormat="1" ht="12.75">
      <c r="A12" s="49"/>
      <c r="B12" s="49"/>
      <c r="C12" s="50"/>
      <c r="D12" s="51"/>
      <c r="E12" s="50"/>
      <c r="F12" s="52" t="s">
        <v>7</v>
      </c>
      <c r="G12" s="52" t="s">
        <v>8</v>
      </c>
      <c r="H12" s="50"/>
    </row>
    <row r="13" spans="1:8" ht="18.75" customHeight="1">
      <c r="A13" s="53" t="s">
        <v>13</v>
      </c>
      <c r="B13" s="54"/>
      <c r="C13" s="55" t="s">
        <v>290</v>
      </c>
      <c r="D13" s="56"/>
      <c r="E13" s="57"/>
      <c r="F13" s="56"/>
      <c r="G13" s="56"/>
      <c r="H13" s="58"/>
    </row>
    <row r="14" spans="1:8" ht="18.75" customHeight="1">
      <c r="A14" s="59"/>
      <c r="B14" s="60" t="s">
        <v>188</v>
      </c>
      <c r="C14" s="61" t="s">
        <v>189</v>
      </c>
      <c r="D14" s="62"/>
      <c r="E14" s="63"/>
      <c r="F14" s="62"/>
      <c r="G14" s="64"/>
      <c r="H14" s="65"/>
    </row>
    <row r="15" spans="1:8" ht="18.75" customHeight="1">
      <c r="A15" s="66"/>
      <c r="B15" s="67">
        <v>1</v>
      </c>
      <c r="C15" s="68" t="s">
        <v>18</v>
      </c>
      <c r="D15" s="69"/>
      <c r="E15" s="70"/>
      <c r="F15" s="69"/>
      <c r="G15" s="71"/>
      <c r="H15" s="72"/>
    </row>
    <row r="16" spans="1:8" ht="12.75">
      <c r="A16" s="73"/>
      <c r="B16" s="74" t="s">
        <v>17</v>
      </c>
      <c r="C16" s="75" t="s">
        <v>36</v>
      </c>
      <c r="D16" s="76">
        <v>1</v>
      </c>
      <c r="E16" s="77" t="s">
        <v>16</v>
      </c>
      <c r="F16" s="12" t="s">
        <v>19</v>
      </c>
      <c r="G16" s="217"/>
      <c r="H16" s="30">
        <f aca="true" t="shared" si="0" ref="H16:H23">SUM(F16,G16)*D16</f>
        <v>0</v>
      </c>
    </row>
    <row r="17" spans="1:8" ht="25.5">
      <c r="A17" s="73"/>
      <c r="B17" s="74" t="s">
        <v>11</v>
      </c>
      <c r="C17" s="75" t="s">
        <v>40</v>
      </c>
      <c r="D17" s="78">
        <v>50</v>
      </c>
      <c r="E17" s="77" t="s">
        <v>15</v>
      </c>
      <c r="F17" s="218"/>
      <c r="G17" s="217"/>
      <c r="H17" s="30">
        <f>SUM(F17,G17)*D17</f>
        <v>0</v>
      </c>
    </row>
    <row r="18" spans="1:8" ht="12.75">
      <c r="A18" s="73"/>
      <c r="B18" s="74" t="s">
        <v>12</v>
      </c>
      <c r="C18" s="75" t="s">
        <v>39</v>
      </c>
      <c r="D18" s="78">
        <v>25</v>
      </c>
      <c r="E18" s="77" t="s">
        <v>38</v>
      </c>
      <c r="F18" s="12" t="s">
        <v>19</v>
      </c>
      <c r="G18" s="217"/>
      <c r="H18" s="30">
        <f t="shared" si="0"/>
        <v>0</v>
      </c>
    </row>
    <row r="19" spans="1:8" ht="12.75">
      <c r="A19" s="73"/>
      <c r="B19" s="74" t="s">
        <v>20</v>
      </c>
      <c r="C19" s="75" t="s">
        <v>37</v>
      </c>
      <c r="D19" s="78">
        <v>25</v>
      </c>
      <c r="E19" s="77" t="s">
        <v>38</v>
      </c>
      <c r="F19" s="218"/>
      <c r="G19" s="217"/>
      <c r="H19" s="30">
        <f t="shared" si="0"/>
        <v>0</v>
      </c>
    </row>
    <row r="20" spans="1:8" ht="12.75">
      <c r="A20" s="73"/>
      <c r="B20" s="74" t="s">
        <v>21</v>
      </c>
      <c r="C20" s="75" t="s">
        <v>41</v>
      </c>
      <c r="D20" s="78">
        <v>1</v>
      </c>
      <c r="E20" s="77" t="s">
        <v>15</v>
      </c>
      <c r="F20" s="218"/>
      <c r="G20" s="217"/>
      <c r="H20" s="30">
        <f t="shared" si="0"/>
        <v>0</v>
      </c>
    </row>
    <row r="21" spans="1:8" ht="25.5">
      <c r="A21" s="73"/>
      <c r="B21" s="74" t="s">
        <v>22</v>
      </c>
      <c r="C21" s="75" t="s">
        <v>46</v>
      </c>
      <c r="D21" s="78">
        <v>10</v>
      </c>
      <c r="E21" s="77" t="s">
        <v>15</v>
      </c>
      <c r="F21" s="218"/>
      <c r="G21" s="217"/>
      <c r="H21" s="30">
        <f>SUM(F21,G21)*D21</f>
        <v>0</v>
      </c>
    </row>
    <row r="22" spans="1:8" ht="25.5">
      <c r="A22" s="73"/>
      <c r="B22" s="74" t="s">
        <v>30</v>
      </c>
      <c r="C22" s="75" t="s">
        <v>47</v>
      </c>
      <c r="D22" s="78">
        <v>30</v>
      </c>
      <c r="E22" s="77" t="s">
        <v>15</v>
      </c>
      <c r="F22" s="218"/>
      <c r="G22" s="217"/>
      <c r="H22" s="30">
        <f>SUM(F22,G22)*D22</f>
        <v>0</v>
      </c>
    </row>
    <row r="23" spans="1:8" ht="29.25" customHeight="1">
      <c r="A23" s="73"/>
      <c r="B23" s="74" t="s">
        <v>31</v>
      </c>
      <c r="C23" s="75" t="s">
        <v>42</v>
      </c>
      <c r="D23" s="78">
        <v>65</v>
      </c>
      <c r="E23" s="77" t="s">
        <v>15</v>
      </c>
      <c r="F23" s="218"/>
      <c r="G23" s="217"/>
      <c r="H23" s="30">
        <f t="shared" si="0"/>
        <v>0</v>
      </c>
    </row>
    <row r="24" spans="1:8" ht="38.25">
      <c r="A24" s="73"/>
      <c r="B24" s="74" t="s">
        <v>44</v>
      </c>
      <c r="C24" s="75" t="s">
        <v>43</v>
      </c>
      <c r="D24" s="78">
        <v>10.8</v>
      </c>
      <c r="E24" s="77" t="s">
        <v>15</v>
      </c>
      <c r="F24" s="218"/>
      <c r="G24" s="217"/>
      <c r="H24" s="30">
        <f>SUM(F24,G24)*D24</f>
        <v>0</v>
      </c>
    </row>
    <row r="25" spans="1:8" ht="12.75">
      <c r="A25" s="73"/>
      <c r="B25" s="74" t="s">
        <v>45</v>
      </c>
      <c r="C25" s="75" t="s">
        <v>187</v>
      </c>
      <c r="D25" s="78">
        <v>1</v>
      </c>
      <c r="E25" s="77" t="s">
        <v>38</v>
      </c>
      <c r="F25" s="218"/>
      <c r="G25" s="217"/>
      <c r="H25" s="30">
        <f>SUM(F25,G25)*D25</f>
        <v>0</v>
      </c>
    </row>
    <row r="26" spans="1:8" ht="13.5" customHeight="1">
      <c r="A26" s="25"/>
      <c r="B26" s="79">
        <v>2</v>
      </c>
      <c r="C26" s="80" t="s">
        <v>24</v>
      </c>
      <c r="D26" s="81"/>
      <c r="E26" s="82"/>
      <c r="F26" s="83"/>
      <c r="G26" s="83"/>
      <c r="H26" s="84"/>
    </row>
    <row r="27" spans="1:8" ht="25.5">
      <c r="A27" s="73"/>
      <c r="B27" s="74" t="s">
        <v>14</v>
      </c>
      <c r="C27" s="85" t="s">
        <v>50</v>
      </c>
      <c r="D27" s="78">
        <v>10</v>
      </c>
      <c r="E27" s="77" t="s">
        <v>15</v>
      </c>
      <c r="F27" s="218"/>
      <c r="G27" s="217"/>
      <c r="H27" s="30">
        <f>SUM(F27,G27)*D27</f>
        <v>0</v>
      </c>
    </row>
    <row r="28" spans="1:8" ht="13.5" customHeight="1">
      <c r="A28" s="25"/>
      <c r="B28" s="79">
        <v>3</v>
      </c>
      <c r="C28" s="80" t="s">
        <v>295</v>
      </c>
      <c r="D28" s="81"/>
      <c r="E28" s="82"/>
      <c r="F28" s="83"/>
      <c r="G28" s="83"/>
      <c r="H28" s="84"/>
    </row>
    <row r="29" spans="1:8" ht="25.5">
      <c r="A29" s="73"/>
      <c r="B29" s="74" t="s">
        <v>23</v>
      </c>
      <c r="C29" s="85" t="s">
        <v>62</v>
      </c>
      <c r="D29" s="76">
        <v>10</v>
      </c>
      <c r="E29" s="77" t="s">
        <v>15</v>
      </c>
      <c r="F29" s="218"/>
      <c r="G29" s="217"/>
      <c r="H29" s="30">
        <f>SUM(F29,G29)*D29</f>
        <v>0</v>
      </c>
    </row>
    <row r="30" spans="1:8" ht="12.75">
      <c r="A30" s="73"/>
      <c r="B30" s="74" t="s">
        <v>25</v>
      </c>
      <c r="C30" s="85" t="s">
        <v>32</v>
      </c>
      <c r="D30" s="76">
        <v>20</v>
      </c>
      <c r="E30" s="77" t="s">
        <v>15</v>
      </c>
      <c r="F30" s="218"/>
      <c r="G30" s="217"/>
      <c r="H30" s="30">
        <f>SUM(F30,G30)*D30</f>
        <v>0</v>
      </c>
    </row>
    <row r="31" spans="1:8" ht="29.25" customHeight="1">
      <c r="A31" s="73"/>
      <c r="B31" s="74" t="s">
        <v>54</v>
      </c>
      <c r="C31" s="85" t="s">
        <v>55</v>
      </c>
      <c r="D31" s="76">
        <v>1</v>
      </c>
      <c r="E31" s="77" t="s">
        <v>38</v>
      </c>
      <c r="F31" s="218"/>
      <c r="G31" s="217"/>
      <c r="H31" s="30">
        <f>SUM(F31,G31)*D31</f>
        <v>0</v>
      </c>
    </row>
    <row r="32" spans="1:8" ht="13.5" customHeight="1">
      <c r="A32" s="25"/>
      <c r="B32" s="79">
        <v>4</v>
      </c>
      <c r="C32" s="80" t="s">
        <v>51</v>
      </c>
      <c r="D32" s="81"/>
      <c r="E32" s="82"/>
      <c r="F32" s="83"/>
      <c r="G32" s="83"/>
      <c r="H32" s="84"/>
    </row>
    <row r="33" spans="1:8" ht="25.5">
      <c r="A33" s="73"/>
      <c r="B33" s="74" t="s">
        <v>27</v>
      </c>
      <c r="C33" s="85" t="s">
        <v>57</v>
      </c>
      <c r="D33" s="76">
        <v>10</v>
      </c>
      <c r="E33" s="77" t="s">
        <v>15</v>
      </c>
      <c r="F33" s="218"/>
      <c r="G33" s="217"/>
      <c r="H33" s="30">
        <f>SUM(F33,G33)*D33</f>
        <v>0</v>
      </c>
    </row>
    <row r="34" spans="1:8" ht="25.5">
      <c r="A34" s="73"/>
      <c r="B34" s="74" t="s">
        <v>29</v>
      </c>
      <c r="C34" s="85" t="s">
        <v>68</v>
      </c>
      <c r="D34" s="76">
        <v>8</v>
      </c>
      <c r="E34" s="77" t="s">
        <v>38</v>
      </c>
      <c r="F34" s="218"/>
      <c r="G34" s="217"/>
      <c r="H34" s="30">
        <f>SUM(F34,G34)*D34</f>
        <v>0</v>
      </c>
    </row>
    <row r="35" spans="1:8" ht="12.75">
      <c r="A35" s="73"/>
      <c r="B35" s="74" t="s">
        <v>59</v>
      </c>
      <c r="C35" s="85" t="s">
        <v>67</v>
      </c>
      <c r="D35" s="76">
        <v>6</v>
      </c>
      <c r="E35" s="77" t="s">
        <v>38</v>
      </c>
      <c r="F35" s="218"/>
      <c r="G35" s="217"/>
      <c r="H35" s="30">
        <f>SUM(F35,G35)*D35</f>
        <v>0</v>
      </c>
    </row>
    <row r="36" spans="1:8" ht="12.75">
      <c r="A36" s="73"/>
      <c r="B36" s="74" t="s">
        <v>60</v>
      </c>
      <c r="C36" s="85" t="s">
        <v>58</v>
      </c>
      <c r="D36" s="76">
        <v>6</v>
      </c>
      <c r="E36" s="77" t="s">
        <v>38</v>
      </c>
      <c r="F36" s="218"/>
      <c r="G36" s="217"/>
      <c r="H36" s="30">
        <f>SUM(F36,G36)*D36</f>
        <v>0</v>
      </c>
    </row>
    <row r="37" spans="1:8" ht="25.5">
      <c r="A37" s="73"/>
      <c r="B37" s="74" t="s">
        <v>61</v>
      </c>
      <c r="C37" s="86" t="s">
        <v>66</v>
      </c>
      <c r="D37" s="76">
        <v>11</v>
      </c>
      <c r="E37" s="77" t="s">
        <v>38</v>
      </c>
      <c r="F37" s="218"/>
      <c r="G37" s="217"/>
      <c r="H37" s="30">
        <f>SUM(F37,G37)*D37</f>
        <v>0</v>
      </c>
    </row>
    <row r="38" spans="1:8" ht="13.5" customHeight="1">
      <c r="A38" s="25"/>
      <c r="B38" s="79">
        <v>5</v>
      </c>
      <c r="C38" s="80" t="s">
        <v>292</v>
      </c>
      <c r="D38" s="81"/>
      <c r="E38" s="82"/>
      <c r="F38" s="87"/>
      <c r="G38" s="87"/>
      <c r="H38" s="88"/>
    </row>
    <row r="39" spans="1:8" ht="17.25" customHeight="1">
      <c r="A39" s="25"/>
      <c r="B39" s="26" t="s">
        <v>28</v>
      </c>
      <c r="C39" s="27" t="s">
        <v>305</v>
      </c>
      <c r="D39" s="28">
        <v>1</v>
      </c>
      <c r="E39" s="29" t="s">
        <v>304</v>
      </c>
      <c r="F39" s="219"/>
      <c r="G39" s="220"/>
      <c r="H39" s="30">
        <f aca="true" t="shared" si="1" ref="H39:H44">SUM(F39,G39)*D39</f>
        <v>0</v>
      </c>
    </row>
    <row r="40" spans="1:8" ht="17.25" customHeight="1">
      <c r="A40" s="25"/>
      <c r="B40" s="26" t="s">
        <v>64</v>
      </c>
      <c r="C40" s="27" t="s">
        <v>309</v>
      </c>
      <c r="D40" s="89">
        <v>600</v>
      </c>
      <c r="E40" s="90" t="s">
        <v>15</v>
      </c>
      <c r="F40" s="221"/>
      <c r="G40" s="221"/>
      <c r="H40" s="91">
        <f t="shared" si="1"/>
        <v>0</v>
      </c>
    </row>
    <row r="41" spans="1:9" ht="29.25" customHeight="1">
      <c r="A41" s="73"/>
      <c r="B41" s="26" t="s">
        <v>271</v>
      </c>
      <c r="C41" s="92" t="s">
        <v>306</v>
      </c>
      <c r="D41" s="89">
        <v>300</v>
      </c>
      <c r="E41" s="90" t="s">
        <v>15</v>
      </c>
      <c r="F41" s="221"/>
      <c r="G41" s="221"/>
      <c r="H41" s="91">
        <f t="shared" si="1"/>
        <v>0</v>
      </c>
      <c r="I41" s="93"/>
    </row>
    <row r="42" spans="1:9" ht="29.25" customHeight="1">
      <c r="A42" s="73"/>
      <c r="B42" s="26" t="s">
        <v>273</v>
      </c>
      <c r="C42" s="92" t="s">
        <v>307</v>
      </c>
      <c r="D42" s="89">
        <v>200</v>
      </c>
      <c r="E42" s="90" t="s">
        <v>15</v>
      </c>
      <c r="F42" s="221"/>
      <c r="G42" s="221"/>
      <c r="H42" s="91">
        <f t="shared" si="1"/>
        <v>0</v>
      </c>
      <c r="I42" s="93"/>
    </row>
    <row r="43" spans="1:9" ht="29.25" customHeight="1">
      <c r="A43" s="73"/>
      <c r="B43" s="26" t="s">
        <v>275</v>
      </c>
      <c r="C43" s="92" t="s">
        <v>308</v>
      </c>
      <c r="D43" s="89">
        <v>600</v>
      </c>
      <c r="E43" s="90" t="s">
        <v>15</v>
      </c>
      <c r="F43" s="221"/>
      <c r="G43" s="221"/>
      <c r="H43" s="91">
        <f t="shared" si="1"/>
        <v>0</v>
      </c>
      <c r="I43" s="93"/>
    </row>
    <row r="44" spans="1:9" ht="29.25" customHeight="1">
      <c r="A44" s="73"/>
      <c r="B44" s="26" t="s">
        <v>277</v>
      </c>
      <c r="C44" s="92" t="s">
        <v>293</v>
      </c>
      <c r="D44" s="89">
        <v>100</v>
      </c>
      <c r="E44" s="90" t="s">
        <v>15</v>
      </c>
      <c r="F44" s="221"/>
      <c r="G44" s="221"/>
      <c r="H44" s="91">
        <f t="shared" si="1"/>
        <v>0</v>
      </c>
      <c r="I44" s="93"/>
    </row>
    <row r="45" spans="1:8" ht="13.5" customHeight="1">
      <c r="A45" s="25"/>
      <c r="B45" s="79">
        <v>6</v>
      </c>
      <c r="C45" s="80" t="s">
        <v>52</v>
      </c>
      <c r="D45" s="81"/>
      <c r="E45" s="82"/>
      <c r="F45" s="87"/>
      <c r="G45" s="87"/>
      <c r="H45" s="88"/>
    </row>
    <row r="46" spans="1:8" ht="33" customHeight="1">
      <c r="A46" s="73"/>
      <c r="B46" s="74" t="s">
        <v>28</v>
      </c>
      <c r="C46" s="85" t="s">
        <v>310</v>
      </c>
      <c r="D46" s="76">
        <v>25</v>
      </c>
      <c r="E46" s="90" t="s">
        <v>15</v>
      </c>
      <c r="F46" s="218"/>
      <c r="G46" s="217"/>
      <c r="H46" s="30">
        <f>SUM(F46,G46)*D46</f>
        <v>0</v>
      </c>
    </row>
    <row r="47" spans="1:8" ht="18.75" customHeight="1">
      <c r="A47" s="73"/>
      <c r="B47" s="74" t="s">
        <v>64</v>
      </c>
      <c r="C47" s="85" t="s">
        <v>65</v>
      </c>
      <c r="D47" s="76">
        <v>12</v>
      </c>
      <c r="E47" s="77" t="s">
        <v>38</v>
      </c>
      <c r="F47" s="218"/>
      <c r="G47" s="217"/>
      <c r="H47" s="30">
        <f>SUM(F47,G47)*D47</f>
        <v>0</v>
      </c>
    </row>
    <row r="48" spans="1:8" ht="18" customHeight="1">
      <c r="A48" s="73"/>
      <c r="B48" s="74" t="s">
        <v>271</v>
      </c>
      <c r="C48" s="85" t="s">
        <v>63</v>
      </c>
      <c r="D48" s="76">
        <v>1</v>
      </c>
      <c r="E48" s="77" t="s">
        <v>38</v>
      </c>
      <c r="F48" s="218"/>
      <c r="G48" s="217"/>
      <c r="H48" s="30">
        <f>SUM(F48,G48)*D48</f>
        <v>0</v>
      </c>
    </row>
    <row r="49" spans="1:8" ht="13.5" customHeight="1">
      <c r="A49" s="25"/>
      <c r="B49" s="79">
        <v>7</v>
      </c>
      <c r="C49" s="80" t="s">
        <v>53</v>
      </c>
      <c r="D49" s="81"/>
      <c r="E49" s="82"/>
      <c r="F49" s="87"/>
      <c r="G49" s="87"/>
      <c r="H49" s="88"/>
    </row>
    <row r="50" spans="1:8" s="97" customFormat="1" ht="12.75">
      <c r="A50" s="22"/>
      <c r="B50" s="94" t="s">
        <v>109</v>
      </c>
      <c r="C50" s="5" t="s">
        <v>69</v>
      </c>
      <c r="D50" s="5"/>
      <c r="E50" s="95"/>
      <c r="F50" s="5"/>
      <c r="G50" s="5"/>
      <c r="H50" s="96"/>
    </row>
    <row r="51" spans="1:8" s="97" customFormat="1" ht="12.75">
      <c r="A51" s="22"/>
      <c r="B51" s="94" t="s">
        <v>110</v>
      </c>
      <c r="C51" s="5" t="s">
        <v>70</v>
      </c>
      <c r="D51" s="95">
        <v>9</v>
      </c>
      <c r="E51" s="77" t="s">
        <v>38</v>
      </c>
      <c r="F51" s="4"/>
      <c r="G51" s="4"/>
      <c r="H51" s="91">
        <f aca="true" t="shared" si="2" ref="H51:H56">SUM(F51,G51)*D51</f>
        <v>0</v>
      </c>
    </row>
    <row r="52" spans="1:8" s="97" customFormat="1" ht="12.75">
      <c r="A52" s="22"/>
      <c r="B52" s="94" t="s">
        <v>111</v>
      </c>
      <c r="C52" s="5" t="s">
        <v>71</v>
      </c>
      <c r="D52" s="95">
        <v>1</v>
      </c>
      <c r="E52" s="77" t="s">
        <v>38</v>
      </c>
      <c r="F52" s="4"/>
      <c r="G52" s="4"/>
      <c r="H52" s="91">
        <f t="shared" si="2"/>
        <v>0</v>
      </c>
    </row>
    <row r="53" spans="1:8" s="97" customFormat="1" ht="12.75">
      <c r="A53" s="22"/>
      <c r="B53" s="94" t="s">
        <v>112</v>
      </c>
      <c r="C53" s="5" t="s">
        <v>72</v>
      </c>
      <c r="D53" s="95">
        <v>1</v>
      </c>
      <c r="E53" s="77" t="s">
        <v>38</v>
      </c>
      <c r="F53" s="4"/>
      <c r="G53" s="4"/>
      <c r="H53" s="91">
        <f t="shared" si="2"/>
        <v>0</v>
      </c>
    </row>
    <row r="54" spans="1:8" s="97" customFormat="1" ht="12.75">
      <c r="A54" s="22"/>
      <c r="B54" s="94" t="s">
        <v>113</v>
      </c>
      <c r="C54" s="5" t="s">
        <v>73</v>
      </c>
      <c r="D54" s="95">
        <v>3</v>
      </c>
      <c r="E54" s="77" t="s">
        <v>38</v>
      </c>
      <c r="F54" s="4"/>
      <c r="G54" s="4"/>
      <c r="H54" s="91">
        <f t="shared" si="2"/>
        <v>0</v>
      </c>
    </row>
    <row r="55" spans="1:8" s="97" customFormat="1" ht="12.75">
      <c r="A55" s="22"/>
      <c r="B55" s="94" t="s">
        <v>114</v>
      </c>
      <c r="C55" s="5" t="s">
        <v>74</v>
      </c>
      <c r="D55" s="95">
        <v>1</v>
      </c>
      <c r="E55" s="77" t="s">
        <v>38</v>
      </c>
      <c r="F55" s="4"/>
      <c r="G55" s="4"/>
      <c r="H55" s="91">
        <f t="shared" si="2"/>
        <v>0</v>
      </c>
    </row>
    <row r="56" spans="1:8" s="97" customFormat="1" ht="12.75">
      <c r="A56" s="22"/>
      <c r="B56" s="94" t="s">
        <v>115</v>
      </c>
      <c r="C56" s="5" t="s">
        <v>75</v>
      </c>
      <c r="D56" s="95">
        <v>1</v>
      </c>
      <c r="E56" s="77" t="s">
        <v>38</v>
      </c>
      <c r="F56" s="4"/>
      <c r="G56" s="4"/>
      <c r="H56" s="91">
        <f t="shared" si="2"/>
        <v>0</v>
      </c>
    </row>
    <row r="57" spans="1:8" s="97" customFormat="1" ht="38.25">
      <c r="A57" s="22"/>
      <c r="B57" s="94" t="s">
        <v>116</v>
      </c>
      <c r="C57" s="5" t="s">
        <v>76</v>
      </c>
      <c r="D57" s="6"/>
      <c r="E57" s="6"/>
      <c r="F57" s="98"/>
      <c r="G57" s="98"/>
      <c r="H57" s="99"/>
    </row>
    <row r="58" spans="1:8" s="97" customFormat="1" ht="12.75">
      <c r="A58" s="22"/>
      <c r="B58" s="94" t="s">
        <v>117</v>
      </c>
      <c r="C58" s="5" t="s">
        <v>77</v>
      </c>
      <c r="D58" s="95">
        <v>2</v>
      </c>
      <c r="E58" s="77" t="s">
        <v>38</v>
      </c>
      <c r="F58" s="4"/>
      <c r="G58" s="4"/>
      <c r="H58" s="91">
        <f aca="true" t="shared" si="3" ref="H58:H66">SUM(F58,G58)*D58</f>
        <v>0</v>
      </c>
    </row>
    <row r="59" spans="1:8" s="97" customFormat="1" ht="12.75">
      <c r="A59" s="22"/>
      <c r="B59" s="94" t="s">
        <v>118</v>
      </c>
      <c r="C59" s="5" t="s">
        <v>78</v>
      </c>
      <c r="D59" s="95">
        <v>2</v>
      </c>
      <c r="E59" s="77" t="s">
        <v>38</v>
      </c>
      <c r="F59" s="4"/>
      <c r="G59" s="4"/>
      <c r="H59" s="91">
        <f t="shared" si="3"/>
        <v>0</v>
      </c>
    </row>
    <row r="60" spans="1:8" s="97" customFormat="1" ht="12.75">
      <c r="A60" s="22"/>
      <c r="B60" s="94" t="s">
        <v>119</v>
      </c>
      <c r="C60" s="5" t="s">
        <v>79</v>
      </c>
      <c r="D60" s="95">
        <v>1</v>
      </c>
      <c r="E60" s="77" t="s">
        <v>38</v>
      </c>
      <c r="F60" s="4"/>
      <c r="G60" s="4"/>
      <c r="H60" s="91">
        <f t="shared" si="3"/>
        <v>0</v>
      </c>
    </row>
    <row r="61" spans="1:8" s="97" customFormat="1" ht="12.75">
      <c r="A61" s="22"/>
      <c r="B61" s="94" t="s">
        <v>120</v>
      </c>
      <c r="C61" s="5" t="s">
        <v>80</v>
      </c>
      <c r="D61" s="95">
        <v>1</v>
      </c>
      <c r="E61" s="77" t="s">
        <v>38</v>
      </c>
      <c r="F61" s="4"/>
      <c r="G61" s="4"/>
      <c r="H61" s="91">
        <f t="shared" si="3"/>
        <v>0</v>
      </c>
    </row>
    <row r="62" spans="1:8" s="97" customFormat="1" ht="12.75">
      <c r="A62" s="22"/>
      <c r="B62" s="94" t="s">
        <v>121</v>
      </c>
      <c r="C62" s="5" t="s">
        <v>81</v>
      </c>
      <c r="D62" s="95">
        <v>1</v>
      </c>
      <c r="E62" s="77" t="s">
        <v>38</v>
      </c>
      <c r="F62" s="4"/>
      <c r="G62" s="4"/>
      <c r="H62" s="91">
        <f t="shared" si="3"/>
        <v>0</v>
      </c>
    </row>
    <row r="63" spans="1:8" s="97" customFormat="1" ht="12.75">
      <c r="A63" s="22"/>
      <c r="B63" s="94" t="s">
        <v>122</v>
      </c>
      <c r="C63" s="5" t="s">
        <v>82</v>
      </c>
      <c r="D63" s="95">
        <v>2</v>
      </c>
      <c r="E63" s="77" t="s">
        <v>38</v>
      </c>
      <c r="F63" s="4"/>
      <c r="G63" s="4"/>
      <c r="H63" s="91">
        <f t="shared" si="3"/>
        <v>0</v>
      </c>
    </row>
    <row r="64" spans="1:8" s="97" customFormat="1" ht="12.75">
      <c r="A64" s="22"/>
      <c r="B64" s="94" t="s">
        <v>123</v>
      </c>
      <c r="C64" s="5" t="s">
        <v>83</v>
      </c>
      <c r="D64" s="95">
        <v>1</v>
      </c>
      <c r="E64" s="77" t="s">
        <v>38</v>
      </c>
      <c r="F64" s="4"/>
      <c r="G64" s="4"/>
      <c r="H64" s="91">
        <f t="shared" si="3"/>
        <v>0</v>
      </c>
    </row>
    <row r="65" spans="1:8" s="97" customFormat="1" ht="12.75">
      <c r="A65" s="22"/>
      <c r="B65" s="94" t="s">
        <v>124</v>
      </c>
      <c r="C65" s="5" t="s">
        <v>84</v>
      </c>
      <c r="D65" s="95">
        <v>1</v>
      </c>
      <c r="E65" s="77" t="s">
        <v>38</v>
      </c>
      <c r="F65" s="4"/>
      <c r="G65" s="4"/>
      <c r="H65" s="91">
        <f t="shared" si="3"/>
        <v>0</v>
      </c>
    </row>
    <row r="66" spans="1:8" s="97" customFormat="1" ht="12.75">
      <c r="A66" s="22"/>
      <c r="B66" s="94" t="s">
        <v>125</v>
      </c>
      <c r="C66" s="5" t="s">
        <v>85</v>
      </c>
      <c r="D66" s="95">
        <v>1</v>
      </c>
      <c r="E66" s="77" t="s">
        <v>38</v>
      </c>
      <c r="F66" s="4"/>
      <c r="G66" s="4"/>
      <c r="H66" s="91">
        <f t="shared" si="3"/>
        <v>0</v>
      </c>
    </row>
    <row r="67" spans="1:8" s="97" customFormat="1" ht="38.25">
      <c r="A67" s="22"/>
      <c r="B67" s="94" t="s">
        <v>126</v>
      </c>
      <c r="C67" s="5" t="s">
        <v>86</v>
      </c>
      <c r="D67" s="6"/>
      <c r="E67" s="6"/>
      <c r="F67" s="98"/>
      <c r="G67" s="98"/>
      <c r="H67" s="99"/>
    </row>
    <row r="68" spans="1:8" s="97" customFormat="1" ht="12.75">
      <c r="A68" s="22"/>
      <c r="B68" s="94" t="s">
        <v>127</v>
      </c>
      <c r="C68" s="5" t="s">
        <v>87</v>
      </c>
      <c r="D68" s="95">
        <v>1</v>
      </c>
      <c r="E68" s="77" t="s">
        <v>38</v>
      </c>
      <c r="F68" s="4"/>
      <c r="G68" s="4"/>
      <c r="H68" s="91">
        <f aca="true" t="shared" si="4" ref="H68:H75">SUM(F68,G68)*D68</f>
        <v>0</v>
      </c>
    </row>
    <row r="69" spans="1:8" s="97" customFormat="1" ht="12.75">
      <c r="A69" s="22"/>
      <c r="B69" s="94" t="s">
        <v>128</v>
      </c>
      <c r="C69" s="5" t="s">
        <v>88</v>
      </c>
      <c r="D69" s="95">
        <v>1</v>
      </c>
      <c r="E69" s="77" t="s">
        <v>38</v>
      </c>
      <c r="F69" s="4"/>
      <c r="G69" s="4"/>
      <c r="H69" s="91">
        <f t="shared" si="4"/>
        <v>0</v>
      </c>
    </row>
    <row r="70" spans="1:8" s="97" customFormat="1" ht="12.75">
      <c r="A70" s="22"/>
      <c r="B70" s="94" t="s">
        <v>129</v>
      </c>
      <c r="C70" s="5" t="s">
        <v>89</v>
      </c>
      <c r="D70" s="95">
        <v>1</v>
      </c>
      <c r="E70" s="77" t="s">
        <v>38</v>
      </c>
      <c r="F70" s="4"/>
      <c r="G70" s="4"/>
      <c r="H70" s="91">
        <f t="shared" si="4"/>
        <v>0</v>
      </c>
    </row>
    <row r="71" spans="1:8" s="97" customFormat="1" ht="12.75">
      <c r="A71" s="22"/>
      <c r="B71" s="94" t="s">
        <v>130</v>
      </c>
      <c r="C71" s="5" t="s">
        <v>90</v>
      </c>
      <c r="D71" s="95">
        <v>1</v>
      </c>
      <c r="E71" s="77" t="s">
        <v>38</v>
      </c>
      <c r="F71" s="4"/>
      <c r="G71" s="4"/>
      <c r="H71" s="91">
        <f t="shared" si="4"/>
        <v>0</v>
      </c>
    </row>
    <row r="72" spans="1:8" s="97" customFormat="1" ht="12.75">
      <c r="A72" s="22"/>
      <c r="B72" s="94" t="s">
        <v>131</v>
      </c>
      <c r="C72" s="5" t="s">
        <v>91</v>
      </c>
      <c r="D72" s="95">
        <v>1</v>
      </c>
      <c r="E72" s="77" t="s">
        <v>38</v>
      </c>
      <c r="F72" s="4"/>
      <c r="G72" s="4"/>
      <c r="H72" s="91">
        <f t="shared" si="4"/>
        <v>0</v>
      </c>
    </row>
    <row r="73" spans="1:8" s="97" customFormat="1" ht="12.75">
      <c r="A73" s="22"/>
      <c r="B73" s="94" t="s">
        <v>132</v>
      </c>
      <c r="C73" s="5" t="s">
        <v>92</v>
      </c>
      <c r="D73" s="95">
        <v>1</v>
      </c>
      <c r="E73" s="77" t="s">
        <v>38</v>
      </c>
      <c r="F73" s="4"/>
      <c r="G73" s="4"/>
      <c r="H73" s="91">
        <f t="shared" si="4"/>
        <v>0</v>
      </c>
    </row>
    <row r="74" spans="1:8" s="97" customFormat="1" ht="12.75">
      <c r="A74" s="22"/>
      <c r="B74" s="94" t="s">
        <v>133</v>
      </c>
      <c r="C74" s="5" t="s">
        <v>93</v>
      </c>
      <c r="D74" s="95">
        <v>1</v>
      </c>
      <c r="E74" s="77" t="s">
        <v>38</v>
      </c>
      <c r="F74" s="4"/>
      <c r="G74" s="4"/>
      <c r="H74" s="91">
        <f t="shared" si="4"/>
        <v>0</v>
      </c>
    </row>
    <row r="75" spans="1:8" s="97" customFormat="1" ht="12.75">
      <c r="A75" s="22"/>
      <c r="B75" s="94" t="s">
        <v>134</v>
      </c>
      <c r="C75" s="5" t="s">
        <v>94</v>
      </c>
      <c r="D75" s="95">
        <v>1</v>
      </c>
      <c r="E75" s="77" t="s">
        <v>38</v>
      </c>
      <c r="F75" s="4"/>
      <c r="G75" s="4"/>
      <c r="H75" s="91">
        <f t="shared" si="4"/>
        <v>0</v>
      </c>
    </row>
    <row r="76" spans="1:8" s="97" customFormat="1" ht="25.5">
      <c r="A76" s="22"/>
      <c r="B76" s="94" t="s">
        <v>135</v>
      </c>
      <c r="C76" s="5" t="s">
        <v>95</v>
      </c>
      <c r="D76" s="6"/>
      <c r="E76" s="6"/>
      <c r="F76" s="98"/>
      <c r="G76" s="98"/>
      <c r="H76" s="99"/>
    </row>
    <row r="77" spans="1:8" s="97" customFormat="1" ht="12.75">
      <c r="A77" s="22"/>
      <c r="B77" s="94" t="s">
        <v>136</v>
      </c>
      <c r="C77" s="5" t="s">
        <v>96</v>
      </c>
      <c r="D77" s="95">
        <v>1</v>
      </c>
      <c r="E77" s="77" t="s">
        <v>38</v>
      </c>
      <c r="F77" s="4"/>
      <c r="G77" s="4"/>
      <c r="H77" s="91">
        <f>SUM(F77,G77)*D77</f>
        <v>0</v>
      </c>
    </row>
    <row r="78" spans="1:8" s="97" customFormat="1" ht="12.75">
      <c r="A78" s="22"/>
      <c r="B78" s="94" t="s">
        <v>137</v>
      </c>
      <c r="C78" s="5" t="s">
        <v>97</v>
      </c>
      <c r="D78" s="95">
        <v>1</v>
      </c>
      <c r="E78" s="77" t="s">
        <v>38</v>
      </c>
      <c r="F78" s="4"/>
      <c r="G78" s="4"/>
      <c r="H78" s="91">
        <f>SUM(F78,G78)*D78</f>
        <v>0</v>
      </c>
    </row>
    <row r="79" spans="1:8" s="97" customFormat="1" ht="12.75">
      <c r="A79" s="22"/>
      <c r="B79" s="94" t="s">
        <v>138</v>
      </c>
      <c r="C79" s="100" t="s">
        <v>98</v>
      </c>
      <c r="D79" s="95">
        <v>2</v>
      </c>
      <c r="E79" s="77" t="s">
        <v>38</v>
      </c>
      <c r="F79" s="7"/>
      <c r="G79" s="222"/>
      <c r="H79" s="91">
        <f>SUM(F79,G79)*D79</f>
        <v>0</v>
      </c>
    </row>
    <row r="80" spans="1:96" s="97" customFormat="1" ht="12.75">
      <c r="A80" s="22"/>
      <c r="B80" s="94" t="s">
        <v>139</v>
      </c>
      <c r="C80" s="100" t="s">
        <v>99</v>
      </c>
      <c r="D80" s="95">
        <v>2</v>
      </c>
      <c r="E80" s="77" t="s">
        <v>38</v>
      </c>
      <c r="F80" s="7"/>
      <c r="G80" s="222"/>
      <c r="H80" s="91">
        <f>SUM(F80,G80)*D80</f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8" s="102" customFormat="1" ht="15">
      <c r="A81" s="22"/>
      <c r="B81" s="94" t="s">
        <v>140</v>
      </c>
      <c r="C81" s="100" t="s">
        <v>100</v>
      </c>
      <c r="D81" s="95">
        <v>1</v>
      </c>
      <c r="E81" s="77" t="s">
        <v>38</v>
      </c>
      <c r="F81" s="222"/>
      <c r="G81" s="222"/>
      <c r="H81" s="91">
        <f>SUM(F81,G81)*D81</f>
        <v>0</v>
      </c>
    </row>
    <row r="82" spans="1:9" ht="12.75">
      <c r="A82" s="22"/>
      <c r="B82" s="94" t="s">
        <v>141</v>
      </c>
      <c r="C82" s="5" t="s">
        <v>104</v>
      </c>
      <c r="D82" s="95"/>
      <c r="E82" s="95"/>
      <c r="F82" s="101"/>
      <c r="G82" s="101"/>
      <c r="H82" s="91"/>
      <c r="I82" s="93"/>
    </row>
    <row r="83" spans="1:96" ht="25.5">
      <c r="A83" s="22"/>
      <c r="B83" s="94" t="s">
        <v>142</v>
      </c>
      <c r="C83" s="100" t="s">
        <v>102</v>
      </c>
      <c r="D83" s="95">
        <v>8</v>
      </c>
      <c r="E83" s="77" t="s">
        <v>38</v>
      </c>
      <c r="F83" s="222"/>
      <c r="G83" s="222"/>
      <c r="H83" s="91">
        <f>SUM(F83,G83)*D83</f>
        <v>0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</row>
    <row r="84" spans="1:96" s="103" customFormat="1" ht="25.5">
      <c r="A84" s="22"/>
      <c r="B84" s="94" t="s">
        <v>143</v>
      </c>
      <c r="C84" s="100" t="s">
        <v>103</v>
      </c>
      <c r="D84" s="95">
        <v>6</v>
      </c>
      <c r="E84" s="77" t="s">
        <v>38</v>
      </c>
      <c r="F84" s="222"/>
      <c r="G84" s="222"/>
      <c r="H84" s="91">
        <f>SUM(F84,G84)*D84</f>
        <v>0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</row>
    <row r="85" spans="1:8" ht="13.5" customHeight="1">
      <c r="A85" s="25"/>
      <c r="B85" s="104">
        <v>8</v>
      </c>
      <c r="C85" s="80" t="s">
        <v>56</v>
      </c>
      <c r="D85" s="81"/>
      <c r="E85" s="82"/>
      <c r="F85" s="87"/>
      <c r="G85" s="87"/>
      <c r="H85" s="88"/>
    </row>
    <row r="86" spans="1:9" ht="12.75">
      <c r="A86" s="22"/>
      <c r="B86" s="94" t="s">
        <v>144</v>
      </c>
      <c r="C86" s="5" t="s">
        <v>101</v>
      </c>
      <c r="D86" s="95">
        <v>6</v>
      </c>
      <c r="E86" s="77" t="s">
        <v>38</v>
      </c>
      <c r="F86" s="7"/>
      <c r="G86" s="7"/>
      <c r="H86" s="91">
        <f aca="true" t="shared" si="5" ref="H86:H91">SUM(F86,G86)*D86</f>
        <v>0</v>
      </c>
      <c r="I86" s="93"/>
    </row>
    <row r="87" spans="1:9" ht="12.75">
      <c r="A87" s="22"/>
      <c r="B87" s="94" t="s">
        <v>145</v>
      </c>
      <c r="C87" s="5" t="s">
        <v>105</v>
      </c>
      <c r="D87" s="95">
        <v>6</v>
      </c>
      <c r="E87" s="77" t="s">
        <v>38</v>
      </c>
      <c r="F87" s="7"/>
      <c r="G87" s="7"/>
      <c r="H87" s="91">
        <f t="shared" si="5"/>
        <v>0</v>
      </c>
      <c r="I87" s="93"/>
    </row>
    <row r="88" spans="1:9" ht="12.75">
      <c r="A88" s="22"/>
      <c r="B88" s="94" t="s">
        <v>146</v>
      </c>
      <c r="C88" s="5" t="s">
        <v>106</v>
      </c>
      <c r="D88" s="95">
        <v>6</v>
      </c>
      <c r="E88" s="77" t="s">
        <v>38</v>
      </c>
      <c r="F88" s="7"/>
      <c r="G88" s="7"/>
      <c r="H88" s="91">
        <f t="shared" si="5"/>
        <v>0</v>
      </c>
      <c r="I88" s="93"/>
    </row>
    <row r="89" spans="1:9" ht="12.75">
      <c r="A89" s="22"/>
      <c r="B89" s="94" t="s">
        <v>147</v>
      </c>
      <c r="C89" s="5" t="s">
        <v>108</v>
      </c>
      <c r="D89" s="95">
        <v>60</v>
      </c>
      <c r="E89" s="95" t="s">
        <v>26</v>
      </c>
      <c r="F89" s="7"/>
      <c r="G89" s="7"/>
      <c r="H89" s="91">
        <f t="shared" si="5"/>
        <v>0</v>
      </c>
      <c r="I89" s="93"/>
    </row>
    <row r="90" spans="1:9" ht="12.75">
      <c r="A90" s="22"/>
      <c r="B90" s="105" t="s">
        <v>148</v>
      </c>
      <c r="C90" s="106" t="s">
        <v>107</v>
      </c>
      <c r="D90" s="107">
        <v>60</v>
      </c>
      <c r="E90" s="107" t="s">
        <v>26</v>
      </c>
      <c r="F90" s="11"/>
      <c r="G90" s="11"/>
      <c r="H90" s="108">
        <f t="shared" si="5"/>
        <v>0</v>
      </c>
      <c r="I90" s="93"/>
    </row>
    <row r="91" spans="1:9" ht="25.5">
      <c r="A91" s="23"/>
      <c r="B91" s="105" t="s">
        <v>294</v>
      </c>
      <c r="C91" s="106" t="s">
        <v>303</v>
      </c>
      <c r="D91" s="107">
        <v>2.7</v>
      </c>
      <c r="E91" s="107" t="s">
        <v>26</v>
      </c>
      <c r="F91" s="11"/>
      <c r="G91" s="11"/>
      <c r="H91" s="108">
        <f t="shared" si="5"/>
        <v>0</v>
      </c>
      <c r="I91" s="93"/>
    </row>
    <row r="92" spans="1:9" ht="12.75">
      <c r="A92" s="23"/>
      <c r="B92" s="109">
        <v>9</v>
      </c>
      <c r="C92" s="110" t="s">
        <v>173</v>
      </c>
      <c r="D92" s="111"/>
      <c r="E92" s="112"/>
      <c r="F92" s="113"/>
      <c r="G92" s="113"/>
      <c r="H92" s="114"/>
      <c r="I92" s="93"/>
    </row>
    <row r="93" spans="1:9" ht="12.75">
      <c r="A93" s="23"/>
      <c r="B93" s="115" t="s">
        <v>174</v>
      </c>
      <c r="C93" s="116" t="s">
        <v>160</v>
      </c>
      <c r="D93" s="111"/>
      <c r="E93" s="112"/>
      <c r="F93" s="113"/>
      <c r="G93" s="113"/>
      <c r="H93" s="114"/>
      <c r="I93" s="93"/>
    </row>
    <row r="94" spans="1:9" ht="25.5">
      <c r="A94" s="23"/>
      <c r="B94" s="117" t="s">
        <v>175</v>
      </c>
      <c r="C94" s="118" t="s">
        <v>161</v>
      </c>
      <c r="D94" s="119">
        <v>18</v>
      </c>
      <c r="E94" s="90" t="s">
        <v>15</v>
      </c>
      <c r="F94" s="12" t="s">
        <v>19</v>
      </c>
      <c r="G94" s="10"/>
      <c r="H94" s="120">
        <f>SUM(F94:G94)*D94</f>
        <v>0</v>
      </c>
      <c r="I94" s="93"/>
    </row>
    <row r="95" spans="1:9" ht="12.75">
      <c r="A95" s="23"/>
      <c r="B95" s="117" t="s">
        <v>176</v>
      </c>
      <c r="C95" s="118" t="s">
        <v>162</v>
      </c>
      <c r="D95" s="119">
        <v>8</v>
      </c>
      <c r="E95" s="90" t="s">
        <v>15</v>
      </c>
      <c r="F95" s="12" t="s">
        <v>19</v>
      </c>
      <c r="G95" s="10"/>
      <c r="H95" s="120">
        <f>SUM(F95:G95)*D95</f>
        <v>0</v>
      </c>
      <c r="I95" s="93"/>
    </row>
    <row r="96" spans="1:9" ht="25.5">
      <c r="A96" s="23"/>
      <c r="B96" s="117" t="s">
        <v>177</v>
      </c>
      <c r="C96" s="118" t="s">
        <v>163</v>
      </c>
      <c r="D96" s="119">
        <v>19</v>
      </c>
      <c r="E96" s="90" t="s">
        <v>15</v>
      </c>
      <c r="F96" s="12" t="s">
        <v>19</v>
      </c>
      <c r="G96" s="10"/>
      <c r="H96" s="120">
        <f>SUM(F96:G96)*D96</f>
        <v>0</v>
      </c>
      <c r="I96" s="93"/>
    </row>
    <row r="97" spans="1:9" ht="12.75">
      <c r="A97" s="23"/>
      <c r="B97" s="117" t="s">
        <v>178</v>
      </c>
      <c r="C97" s="121" t="s">
        <v>164</v>
      </c>
      <c r="D97" s="119">
        <v>4</v>
      </c>
      <c r="E97" s="90" t="s">
        <v>15</v>
      </c>
      <c r="F97" s="12" t="s">
        <v>19</v>
      </c>
      <c r="G97" s="10"/>
      <c r="H97" s="120">
        <f>SUM(F97:G97)*D97</f>
        <v>0</v>
      </c>
      <c r="I97" s="93"/>
    </row>
    <row r="98" spans="1:9" ht="12.75">
      <c r="A98" s="23"/>
      <c r="B98" s="115" t="s">
        <v>179</v>
      </c>
      <c r="C98" s="116" t="s">
        <v>165</v>
      </c>
      <c r="D98" s="122"/>
      <c r="E98" s="112"/>
      <c r="F98" s="113"/>
      <c r="G98" s="113"/>
      <c r="H98" s="114"/>
      <c r="I98" s="93"/>
    </row>
    <row r="99" spans="1:9" ht="12.75">
      <c r="A99" s="23"/>
      <c r="B99" s="117" t="s">
        <v>180</v>
      </c>
      <c r="C99" s="118" t="s">
        <v>166</v>
      </c>
      <c r="D99" s="119">
        <v>8</v>
      </c>
      <c r="E99" s="90" t="s">
        <v>15</v>
      </c>
      <c r="F99" s="10"/>
      <c r="G99" s="10"/>
      <c r="H99" s="123">
        <f>(F99+G99)*D99</f>
        <v>0</v>
      </c>
      <c r="I99" s="93"/>
    </row>
    <row r="100" spans="1:9" ht="12.75">
      <c r="A100" s="23"/>
      <c r="B100" s="117" t="s">
        <v>181</v>
      </c>
      <c r="C100" s="118" t="s">
        <v>167</v>
      </c>
      <c r="D100" s="119">
        <v>19</v>
      </c>
      <c r="E100" s="90" t="s">
        <v>15</v>
      </c>
      <c r="F100" s="10"/>
      <c r="G100" s="10"/>
      <c r="H100" s="123">
        <f>(F100+G100)*D100</f>
        <v>0</v>
      </c>
      <c r="I100" s="93"/>
    </row>
    <row r="101" spans="1:9" ht="25.5">
      <c r="A101" s="23"/>
      <c r="B101" s="117" t="s">
        <v>182</v>
      </c>
      <c r="C101" s="118" t="s">
        <v>168</v>
      </c>
      <c r="D101" s="119">
        <v>25</v>
      </c>
      <c r="E101" s="90" t="s">
        <v>15</v>
      </c>
      <c r="F101" s="10"/>
      <c r="G101" s="10"/>
      <c r="H101" s="123">
        <f>(F101+G101)*D101</f>
        <v>0</v>
      </c>
      <c r="I101" s="93"/>
    </row>
    <row r="102" spans="1:9" ht="12.75">
      <c r="A102" s="23"/>
      <c r="B102" s="117" t="s">
        <v>183</v>
      </c>
      <c r="C102" s="118" t="s">
        <v>169</v>
      </c>
      <c r="D102" s="119">
        <v>20</v>
      </c>
      <c r="E102" s="90" t="s">
        <v>15</v>
      </c>
      <c r="F102" s="10"/>
      <c r="G102" s="10"/>
      <c r="H102" s="123">
        <f>(F102+G102)*D102</f>
        <v>0</v>
      </c>
      <c r="I102" s="93"/>
    </row>
    <row r="103" spans="1:9" ht="12.75">
      <c r="A103" s="23"/>
      <c r="B103" s="117" t="s">
        <v>184</v>
      </c>
      <c r="C103" s="118" t="s">
        <v>170</v>
      </c>
      <c r="D103" s="119">
        <v>90</v>
      </c>
      <c r="E103" s="90" t="s">
        <v>15</v>
      </c>
      <c r="F103" s="10"/>
      <c r="G103" s="10"/>
      <c r="H103" s="123">
        <f>(F103+G103)*D103</f>
        <v>0</v>
      </c>
      <c r="I103" s="93"/>
    </row>
    <row r="104" spans="1:9" ht="12.75">
      <c r="A104" s="23"/>
      <c r="B104" s="117" t="s">
        <v>185</v>
      </c>
      <c r="C104" s="118" t="s">
        <v>171</v>
      </c>
      <c r="D104" s="119">
        <v>3</v>
      </c>
      <c r="E104" s="90" t="s">
        <v>298</v>
      </c>
      <c r="F104" s="12" t="s">
        <v>19</v>
      </c>
      <c r="G104" s="10"/>
      <c r="H104" s="120">
        <f>SUM(F104:G104)*D104</f>
        <v>0</v>
      </c>
      <c r="I104" s="93"/>
    </row>
    <row r="105" spans="1:9" ht="12.75">
      <c r="A105" s="23"/>
      <c r="B105" s="117" t="s">
        <v>186</v>
      </c>
      <c r="C105" s="124" t="s">
        <v>172</v>
      </c>
      <c r="D105" s="119">
        <v>3</v>
      </c>
      <c r="E105" s="90" t="s">
        <v>298</v>
      </c>
      <c r="F105" s="12" t="s">
        <v>19</v>
      </c>
      <c r="G105" s="10"/>
      <c r="H105" s="125">
        <f>SUM(F105:G105)*D105</f>
        <v>0</v>
      </c>
      <c r="I105" s="93"/>
    </row>
    <row r="106" spans="1:9" ht="12.75">
      <c r="A106" s="23"/>
      <c r="B106" s="109">
        <v>10</v>
      </c>
      <c r="C106" s="126" t="s">
        <v>300</v>
      </c>
      <c r="D106" s="127"/>
      <c r="E106" s="128"/>
      <c r="F106" s="129"/>
      <c r="G106" s="129"/>
      <c r="H106" s="114"/>
      <c r="I106" s="93"/>
    </row>
    <row r="107" spans="1:9" ht="25.5">
      <c r="A107" s="23"/>
      <c r="B107" s="117" t="s">
        <v>296</v>
      </c>
      <c r="C107" s="118" t="s">
        <v>297</v>
      </c>
      <c r="D107" s="122">
        <v>8</v>
      </c>
      <c r="E107" s="77" t="s">
        <v>38</v>
      </c>
      <c r="F107" s="10"/>
      <c r="G107" s="10"/>
      <c r="H107" s="125">
        <f>SUM(F107:G107)*D107</f>
        <v>0</v>
      </c>
      <c r="I107" s="93"/>
    </row>
    <row r="108" spans="1:9" ht="25.5">
      <c r="A108" s="23"/>
      <c r="B108" s="117" t="s">
        <v>301</v>
      </c>
      <c r="C108" s="118" t="s">
        <v>302</v>
      </c>
      <c r="D108" s="122">
        <v>22</v>
      </c>
      <c r="E108" s="77" t="s">
        <v>38</v>
      </c>
      <c r="F108" s="10"/>
      <c r="G108" s="10"/>
      <c r="H108" s="125">
        <f>SUM(F108:G108)*D108</f>
        <v>0</v>
      </c>
      <c r="I108" s="93"/>
    </row>
    <row r="109" spans="1:9" ht="15" customHeight="1">
      <c r="A109" s="130"/>
      <c r="B109" s="131"/>
      <c r="C109" s="132" t="s">
        <v>190</v>
      </c>
      <c r="D109" s="133"/>
      <c r="E109" s="134"/>
      <c r="F109" s="135">
        <f>SUMPRODUCT(D13:D108,F13:F108)</f>
        <v>0</v>
      </c>
      <c r="G109" s="135">
        <f>SUMPRODUCT(D13:D108,G13:G108)</f>
        <v>0</v>
      </c>
      <c r="H109" s="136">
        <f>SUM(H13:H108)</f>
        <v>0</v>
      </c>
      <c r="I109" s="24">
        <f>SUM(F109:G109)</f>
        <v>0</v>
      </c>
    </row>
    <row r="110" spans="1:8" s="143" customFormat="1" ht="12.75">
      <c r="A110" s="137"/>
      <c r="B110" s="138" t="s">
        <v>149</v>
      </c>
      <c r="C110" s="139" t="s">
        <v>150</v>
      </c>
      <c r="D110" s="140"/>
      <c r="E110" s="141"/>
      <c r="F110" s="8"/>
      <c r="G110" s="8"/>
      <c r="H110" s="142"/>
    </row>
    <row r="111" spans="1:8" s="149" customFormat="1" ht="12.75">
      <c r="A111" s="144"/>
      <c r="B111" s="145">
        <v>1</v>
      </c>
      <c r="C111" s="146" t="s">
        <v>151</v>
      </c>
      <c r="D111" s="147"/>
      <c r="E111" s="148"/>
      <c r="F111" s="9"/>
      <c r="G111" s="9"/>
      <c r="H111" s="120"/>
    </row>
    <row r="112" spans="1:8" s="149" customFormat="1" ht="12.75">
      <c r="A112" s="144"/>
      <c r="B112" s="150" t="s">
        <v>17</v>
      </c>
      <c r="C112" s="151" t="s">
        <v>154</v>
      </c>
      <c r="D112" s="147">
        <v>1</v>
      </c>
      <c r="E112" s="77" t="s">
        <v>38</v>
      </c>
      <c r="F112" s="9" t="s">
        <v>19</v>
      </c>
      <c r="G112" s="218"/>
      <c r="H112" s="120">
        <f>SUM(F112:G112)*D112</f>
        <v>0</v>
      </c>
    </row>
    <row r="113" spans="1:8" s="149" customFormat="1" ht="12.75">
      <c r="A113" s="144"/>
      <c r="B113" s="150" t="s">
        <v>11</v>
      </c>
      <c r="C113" s="152" t="s">
        <v>155</v>
      </c>
      <c r="D113" s="153">
        <v>2</v>
      </c>
      <c r="E113" s="77" t="s">
        <v>38</v>
      </c>
      <c r="F113" s="223"/>
      <c r="G113" s="223"/>
      <c r="H113" s="120">
        <f>SUM(F113:G113)*D113</f>
        <v>0</v>
      </c>
    </row>
    <row r="114" spans="1:8" s="149" customFormat="1" ht="28.5" customHeight="1">
      <c r="A114" s="154"/>
      <c r="B114" s="150" t="s">
        <v>12</v>
      </c>
      <c r="C114" s="155" t="s">
        <v>156</v>
      </c>
      <c r="D114" s="119">
        <v>1</v>
      </c>
      <c r="E114" s="156" t="s">
        <v>299</v>
      </c>
      <c r="F114" s="9" t="s">
        <v>19</v>
      </c>
      <c r="G114" s="10"/>
      <c r="H114" s="120">
        <f>SUM(F114:G114)*D114</f>
        <v>0</v>
      </c>
    </row>
    <row r="115" spans="1:8" s="149" customFormat="1" ht="25.5">
      <c r="A115" s="154"/>
      <c r="B115" s="150" t="s">
        <v>20</v>
      </c>
      <c r="C115" s="155" t="s">
        <v>157</v>
      </c>
      <c r="D115" s="119">
        <v>1</v>
      </c>
      <c r="E115" s="156" t="s">
        <v>299</v>
      </c>
      <c r="F115" s="9" t="s">
        <v>19</v>
      </c>
      <c r="G115" s="10"/>
      <c r="H115" s="157">
        <f>SUM(F115:G115)*D115</f>
        <v>0</v>
      </c>
    </row>
    <row r="116" spans="1:8" s="149" customFormat="1" ht="25.5">
      <c r="A116" s="154"/>
      <c r="B116" s="150" t="s">
        <v>21</v>
      </c>
      <c r="C116" s="155" t="s">
        <v>158</v>
      </c>
      <c r="D116" s="119">
        <v>1</v>
      </c>
      <c r="E116" s="156" t="s">
        <v>299</v>
      </c>
      <c r="F116" s="10"/>
      <c r="G116" s="10"/>
      <c r="H116" s="123">
        <f>(F116+G116)*D116</f>
        <v>0</v>
      </c>
    </row>
    <row r="117" spans="1:8" s="149" customFormat="1" ht="12.75">
      <c r="A117" s="154"/>
      <c r="B117" s="150" t="s">
        <v>22</v>
      </c>
      <c r="C117" s="155" t="s">
        <v>159</v>
      </c>
      <c r="D117" s="119">
        <v>1</v>
      </c>
      <c r="E117" s="156" t="s">
        <v>299</v>
      </c>
      <c r="F117" s="10"/>
      <c r="G117" s="10"/>
      <c r="H117" s="123">
        <f>(F117+G117)*D117</f>
        <v>0</v>
      </c>
    </row>
    <row r="118" spans="1:8" ht="51">
      <c r="A118" s="158"/>
      <c r="B118" s="159" t="s">
        <v>30</v>
      </c>
      <c r="C118" s="152" t="s">
        <v>288</v>
      </c>
      <c r="D118" s="153">
        <v>1</v>
      </c>
      <c r="E118" s="77" t="s">
        <v>38</v>
      </c>
      <c r="F118" s="224"/>
      <c r="G118" s="224"/>
      <c r="H118" s="160">
        <f>SUM(F118:G118)*D118</f>
        <v>0</v>
      </c>
    </row>
    <row r="119" spans="1:8" ht="38.25">
      <c r="A119" s="161"/>
      <c r="B119" s="162" t="s">
        <v>31</v>
      </c>
      <c r="C119" s="163" t="s">
        <v>287</v>
      </c>
      <c r="D119" s="164">
        <v>10</v>
      </c>
      <c r="E119" s="165" t="s">
        <v>299</v>
      </c>
      <c r="F119" s="33"/>
      <c r="G119" s="33"/>
      <c r="H119" s="123">
        <f>(F119+G119)*D119</f>
        <v>0</v>
      </c>
    </row>
    <row r="120" spans="1:8" ht="38.25">
      <c r="A120" s="161"/>
      <c r="B120" s="166" t="s">
        <v>44</v>
      </c>
      <c r="C120" s="167" t="s">
        <v>280</v>
      </c>
      <c r="D120" s="168">
        <v>2</v>
      </c>
      <c r="E120" s="169" t="s">
        <v>299</v>
      </c>
      <c r="F120" s="31"/>
      <c r="G120" s="20"/>
      <c r="H120" s="123">
        <f>(F120+G120)*D120</f>
        <v>0</v>
      </c>
    </row>
    <row r="121" spans="1:9" ht="25.5" customHeight="1">
      <c r="A121" s="130"/>
      <c r="B121" s="170"/>
      <c r="C121" s="171" t="s">
        <v>152</v>
      </c>
      <c r="D121" s="172"/>
      <c r="E121" s="173"/>
      <c r="F121" s="32">
        <f>SUMPRODUCT(F112:F120,D112:D120)</f>
        <v>0</v>
      </c>
      <c r="G121" s="19">
        <f>SUMPRODUCT(G112:G120,D112:D120)</f>
        <v>0</v>
      </c>
      <c r="H121" s="21">
        <f>SUM(H112:H120)</f>
        <v>0</v>
      </c>
      <c r="I121" s="24">
        <f>SUM(F121:G121)</f>
        <v>0</v>
      </c>
    </row>
    <row r="122" spans="1:8" ht="33" customHeight="1">
      <c r="A122" s="137"/>
      <c r="B122" s="174" t="s">
        <v>281</v>
      </c>
      <c r="C122" s="175" t="s">
        <v>192</v>
      </c>
      <c r="D122" s="176"/>
      <c r="E122" s="177"/>
      <c r="F122" s="178"/>
      <c r="G122" s="178"/>
      <c r="H122" s="179"/>
    </row>
    <row r="123" spans="1:8" ht="25.5">
      <c r="A123" s="158"/>
      <c r="B123" s="180">
        <v>1</v>
      </c>
      <c r="C123" s="181" t="s">
        <v>193</v>
      </c>
      <c r="D123" s="13"/>
      <c r="E123" s="14"/>
      <c r="F123" s="15"/>
      <c r="G123" s="15"/>
      <c r="H123" s="16"/>
    </row>
    <row r="124" spans="1:8" ht="12.75">
      <c r="A124" s="158"/>
      <c r="B124" s="182" t="s">
        <v>17</v>
      </c>
      <c r="C124" s="183" t="s">
        <v>194</v>
      </c>
      <c r="D124" s="184">
        <v>3300</v>
      </c>
      <c r="E124" s="182" t="s">
        <v>26</v>
      </c>
      <c r="F124" s="17"/>
      <c r="G124" s="17"/>
      <c r="H124" s="186">
        <f>(F124+G124)*D124</f>
        <v>0</v>
      </c>
    </row>
    <row r="125" spans="1:8" ht="12.75">
      <c r="A125" s="158"/>
      <c r="B125" s="182" t="s">
        <v>11</v>
      </c>
      <c r="C125" s="183" t="s">
        <v>196</v>
      </c>
      <c r="D125" s="184"/>
      <c r="E125" s="182" t="s">
        <v>26</v>
      </c>
      <c r="F125" s="185"/>
      <c r="G125" s="185"/>
      <c r="H125" s="186"/>
    </row>
    <row r="126" spans="1:8" ht="12.75">
      <c r="A126" s="158"/>
      <c r="B126" s="182" t="s">
        <v>282</v>
      </c>
      <c r="C126" s="183" t="s">
        <v>197</v>
      </c>
      <c r="D126" s="184">
        <v>120</v>
      </c>
      <c r="E126" s="182" t="s">
        <v>26</v>
      </c>
      <c r="F126" s="17"/>
      <c r="G126" s="17"/>
      <c r="H126" s="186">
        <f>(F126+G126)*D126</f>
        <v>0</v>
      </c>
    </row>
    <row r="127" spans="1:8" ht="12.75">
      <c r="A127" s="158"/>
      <c r="B127" s="182" t="s">
        <v>283</v>
      </c>
      <c r="C127" s="183" t="s">
        <v>198</v>
      </c>
      <c r="D127" s="184">
        <v>30</v>
      </c>
      <c r="E127" s="182" t="s">
        <v>26</v>
      </c>
      <c r="F127" s="17"/>
      <c r="G127" s="17"/>
      <c r="H127" s="186">
        <f>SUM(F127,G127)*D127</f>
        <v>0</v>
      </c>
    </row>
    <row r="128" spans="1:8" ht="12.75">
      <c r="A128" s="158"/>
      <c r="B128" s="182" t="s">
        <v>12</v>
      </c>
      <c r="C128" s="183" t="s">
        <v>199</v>
      </c>
      <c r="D128" s="184"/>
      <c r="E128" s="182"/>
      <c r="F128" s="185"/>
      <c r="G128" s="185"/>
      <c r="H128" s="186"/>
    </row>
    <row r="129" spans="1:8" ht="12.75">
      <c r="A129" s="158"/>
      <c r="B129" s="182" t="s">
        <v>284</v>
      </c>
      <c r="C129" s="183" t="s">
        <v>201</v>
      </c>
      <c r="D129" s="184">
        <v>60</v>
      </c>
      <c r="E129" s="77" t="s">
        <v>38</v>
      </c>
      <c r="F129" s="17"/>
      <c r="G129" s="17"/>
      <c r="H129" s="186">
        <f>(F129+G129)*D129</f>
        <v>0</v>
      </c>
    </row>
    <row r="130" spans="1:8" ht="12.75">
      <c r="A130" s="158"/>
      <c r="B130" s="182" t="s">
        <v>285</v>
      </c>
      <c r="C130" s="183" t="s">
        <v>202</v>
      </c>
      <c r="D130" s="184">
        <v>28</v>
      </c>
      <c r="E130" s="77" t="s">
        <v>38</v>
      </c>
      <c r="F130" s="17"/>
      <c r="G130" s="17"/>
      <c r="H130" s="186">
        <f>SUM(F130,G130)*D130</f>
        <v>0</v>
      </c>
    </row>
    <row r="131" spans="1:8" ht="12.75">
      <c r="A131" s="158"/>
      <c r="B131" s="182" t="s">
        <v>20</v>
      </c>
      <c r="C131" s="183" t="s">
        <v>203</v>
      </c>
      <c r="D131" s="184">
        <v>7</v>
      </c>
      <c r="E131" s="182" t="s">
        <v>204</v>
      </c>
      <c r="F131" s="17"/>
      <c r="G131" s="17"/>
      <c r="H131" s="186">
        <f>SUM(F131,G131)*D131</f>
        <v>0</v>
      </c>
    </row>
    <row r="132" spans="1:8" ht="25.5">
      <c r="A132" s="158"/>
      <c r="B132" s="182" t="s">
        <v>21</v>
      </c>
      <c r="C132" s="183" t="s">
        <v>205</v>
      </c>
      <c r="D132" s="184">
        <v>70</v>
      </c>
      <c r="E132" s="77" t="s">
        <v>38</v>
      </c>
      <c r="F132" s="17"/>
      <c r="G132" s="17"/>
      <c r="H132" s="186">
        <f>SUM(F132:G132)*D132</f>
        <v>0</v>
      </c>
    </row>
    <row r="133" spans="1:8" ht="25.5">
      <c r="A133" s="158"/>
      <c r="B133" s="182" t="s">
        <v>22</v>
      </c>
      <c r="C133" s="183" t="s">
        <v>206</v>
      </c>
      <c r="D133" s="184">
        <v>6</v>
      </c>
      <c r="E133" s="77" t="s">
        <v>38</v>
      </c>
      <c r="F133" s="17"/>
      <c r="G133" s="17"/>
      <c r="H133" s="186">
        <f>SUM(F133:G133)*D133</f>
        <v>0</v>
      </c>
    </row>
    <row r="134" spans="1:8" ht="25.5">
      <c r="A134" s="158"/>
      <c r="B134" s="182" t="s">
        <v>30</v>
      </c>
      <c r="C134" s="183" t="s">
        <v>207</v>
      </c>
      <c r="D134" s="184">
        <v>55</v>
      </c>
      <c r="E134" s="77" t="s">
        <v>38</v>
      </c>
      <c r="F134" s="17"/>
      <c r="G134" s="17"/>
      <c r="H134" s="186">
        <f>SUM(F134:G134)*D134</f>
        <v>0</v>
      </c>
    </row>
    <row r="135" spans="1:8" ht="51">
      <c r="A135" s="187"/>
      <c r="B135" s="182" t="s">
        <v>31</v>
      </c>
      <c r="C135" s="183" t="s">
        <v>208</v>
      </c>
      <c r="D135" s="184">
        <v>36</v>
      </c>
      <c r="E135" s="77" t="s">
        <v>38</v>
      </c>
      <c r="F135" s="17"/>
      <c r="G135" s="17"/>
      <c r="H135" s="186">
        <f>SUM(F135,G135)*D135</f>
        <v>0</v>
      </c>
    </row>
    <row r="136" spans="1:8" ht="12.75">
      <c r="A136" s="188"/>
      <c r="B136" s="182" t="s">
        <v>44</v>
      </c>
      <c r="C136" s="183" t="s">
        <v>209</v>
      </c>
      <c r="D136" s="184">
        <v>36</v>
      </c>
      <c r="E136" s="77" t="s">
        <v>38</v>
      </c>
      <c r="F136" s="17"/>
      <c r="G136" s="17"/>
      <c r="H136" s="186">
        <f>(F136+G136)*D136</f>
        <v>0</v>
      </c>
    </row>
    <row r="137" spans="1:8" ht="12.75">
      <c r="A137" s="188"/>
      <c r="B137" s="182" t="s">
        <v>45</v>
      </c>
      <c r="C137" s="183" t="s">
        <v>210</v>
      </c>
      <c r="D137" s="184">
        <v>36</v>
      </c>
      <c r="E137" s="77" t="s">
        <v>38</v>
      </c>
      <c r="F137" s="17"/>
      <c r="G137" s="17"/>
      <c r="H137" s="186">
        <f>(F137+G137)*D137</f>
        <v>0</v>
      </c>
    </row>
    <row r="138" spans="1:8" ht="12.75">
      <c r="A138" s="188"/>
      <c r="B138" s="182" t="s">
        <v>48</v>
      </c>
      <c r="C138" s="183" t="s">
        <v>211</v>
      </c>
      <c r="D138" s="184">
        <v>3</v>
      </c>
      <c r="E138" s="77" t="s">
        <v>38</v>
      </c>
      <c r="F138" s="17"/>
      <c r="G138" s="17"/>
      <c r="H138" s="186">
        <f aca="true" t="shared" si="6" ref="H138:H143">SUM(F138:G138)*D138</f>
        <v>0</v>
      </c>
    </row>
    <row r="139" spans="1:8" ht="12.75">
      <c r="A139" s="188"/>
      <c r="B139" s="182" t="s">
        <v>49</v>
      </c>
      <c r="C139" s="183" t="s">
        <v>212</v>
      </c>
      <c r="D139" s="184">
        <v>36</v>
      </c>
      <c r="E139" s="77" t="s">
        <v>38</v>
      </c>
      <c r="F139" s="185" t="s">
        <v>19</v>
      </c>
      <c r="G139" s="17"/>
      <c r="H139" s="186">
        <f t="shared" si="6"/>
        <v>0</v>
      </c>
    </row>
    <row r="140" spans="1:8" ht="25.5">
      <c r="A140" s="188"/>
      <c r="B140" s="182" t="s">
        <v>214</v>
      </c>
      <c r="C140" s="183" t="s">
        <v>213</v>
      </c>
      <c r="D140" s="184">
        <v>36</v>
      </c>
      <c r="E140" s="77" t="s">
        <v>38</v>
      </c>
      <c r="F140" s="185" t="s">
        <v>19</v>
      </c>
      <c r="G140" s="17"/>
      <c r="H140" s="186">
        <f t="shared" si="6"/>
        <v>0</v>
      </c>
    </row>
    <row r="141" spans="1:8" ht="12.75">
      <c r="A141" s="188"/>
      <c r="B141" s="182" t="s">
        <v>216</v>
      </c>
      <c r="C141" s="183" t="s">
        <v>215</v>
      </c>
      <c r="D141" s="184">
        <v>30</v>
      </c>
      <c r="E141" s="182" t="s">
        <v>26</v>
      </c>
      <c r="F141" s="17"/>
      <c r="G141" s="17"/>
      <c r="H141" s="186">
        <f t="shared" si="6"/>
        <v>0</v>
      </c>
    </row>
    <row r="142" spans="1:8" ht="12.75">
      <c r="A142" s="188"/>
      <c r="B142" s="182" t="s">
        <v>218</v>
      </c>
      <c r="C142" s="183" t="s">
        <v>217</v>
      </c>
      <c r="D142" s="184">
        <v>90</v>
      </c>
      <c r="E142" s="182" t="s">
        <v>26</v>
      </c>
      <c r="F142" s="17"/>
      <c r="G142" s="17"/>
      <c r="H142" s="186">
        <f t="shared" si="6"/>
        <v>0</v>
      </c>
    </row>
    <row r="143" spans="1:8" ht="12.75">
      <c r="A143" s="188"/>
      <c r="B143" s="182" t="s">
        <v>286</v>
      </c>
      <c r="C143" s="183" t="s">
        <v>219</v>
      </c>
      <c r="D143" s="184">
        <v>36</v>
      </c>
      <c r="E143" s="77" t="s">
        <v>38</v>
      </c>
      <c r="F143" s="17"/>
      <c r="G143" s="17"/>
      <c r="H143" s="186">
        <f t="shared" si="6"/>
        <v>0</v>
      </c>
    </row>
    <row r="144" spans="1:9" ht="12.75">
      <c r="A144" s="188"/>
      <c r="B144" s="182"/>
      <c r="C144" s="189" t="s">
        <v>220</v>
      </c>
      <c r="D144" s="184"/>
      <c r="E144" s="182"/>
      <c r="F144" s="190">
        <f>SUMPRODUCT(D124:D143,F124:F143)</f>
        <v>0</v>
      </c>
      <c r="G144" s="190">
        <f>SUMPRODUCT(D124:D143,G124:G143)</f>
        <v>0</v>
      </c>
      <c r="H144" s="191">
        <f>SUM(H124:H143)</f>
        <v>0</v>
      </c>
      <c r="I144" s="24">
        <f>SUM(F144:G144)</f>
        <v>0</v>
      </c>
    </row>
    <row r="145" spans="1:8" ht="12.75">
      <c r="A145" s="188"/>
      <c r="B145" s="180">
        <v>2</v>
      </c>
      <c r="C145" s="181" t="s">
        <v>221</v>
      </c>
      <c r="D145" s="13"/>
      <c r="E145" s="14"/>
      <c r="F145" s="15"/>
      <c r="G145" s="15"/>
      <c r="H145" s="16"/>
    </row>
    <row r="146" spans="1:8" ht="12.75">
      <c r="A146" s="188"/>
      <c r="B146" s="192" t="s">
        <v>14</v>
      </c>
      <c r="C146" s="193" t="s">
        <v>194</v>
      </c>
      <c r="D146" s="194">
        <v>100</v>
      </c>
      <c r="E146" s="192" t="s">
        <v>26</v>
      </c>
      <c r="F146" s="18"/>
      <c r="G146" s="18"/>
      <c r="H146" s="196">
        <f>(F146+G146)*D146</f>
        <v>0</v>
      </c>
    </row>
    <row r="147" spans="1:8" ht="12.75">
      <c r="A147" s="188"/>
      <c r="B147" s="192" t="s">
        <v>222</v>
      </c>
      <c r="C147" s="193" t="s">
        <v>223</v>
      </c>
      <c r="D147" s="194">
        <v>100</v>
      </c>
      <c r="E147" s="192" t="s">
        <v>26</v>
      </c>
      <c r="F147" s="18"/>
      <c r="G147" s="18"/>
      <c r="H147" s="196">
        <f>(F147+G147)*D147</f>
        <v>0</v>
      </c>
    </row>
    <row r="148" spans="1:8" ht="25.5">
      <c r="A148" s="188"/>
      <c r="B148" s="192" t="s">
        <v>195</v>
      </c>
      <c r="C148" s="193" t="s">
        <v>205</v>
      </c>
      <c r="D148" s="194">
        <v>4</v>
      </c>
      <c r="E148" s="77" t="s">
        <v>38</v>
      </c>
      <c r="F148" s="18"/>
      <c r="G148" s="18"/>
      <c r="H148" s="196">
        <f>SUM(F148:G148)*D148</f>
        <v>0</v>
      </c>
    </row>
    <row r="149" spans="1:8" ht="12.75">
      <c r="A149" s="188"/>
      <c r="B149" s="192" t="s">
        <v>311</v>
      </c>
      <c r="C149" s="193" t="s">
        <v>226</v>
      </c>
      <c r="D149" s="194">
        <v>4</v>
      </c>
      <c r="E149" s="77" t="s">
        <v>38</v>
      </c>
      <c r="F149" s="18"/>
      <c r="G149" s="18"/>
      <c r="H149" s="196">
        <f aca="true" t="shared" si="7" ref="H149:H154">(F149+G149)*D149</f>
        <v>0</v>
      </c>
    </row>
    <row r="150" spans="1:8" ht="12.75">
      <c r="A150" s="188"/>
      <c r="B150" s="192" t="s">
        <v>224</v>
      </c>
      <c r="C150" s="193" t="s">
        <v>227</v>
      </c>
      <c r="D150" s="194">
        <v>2</v>
      </c>
      <c r="E150" s="77" t="s">
        <v>38</v>
      </c>
      <c r="F150" s="18"/>
      <c r="G150" s="18"/>
      <c r="H150" s="196">
        <f t="shared" si="7"/>
        <v>0</v>
      </c>
    </row>
    <row r="151" spans="1:8" ht="12.75">
      <c r="A151" s="188"/>
      <c r="B151" s="192" t="s">
        <v>225</v>
      </c>
      <c r="C151" s="193" t="s">
        <v>229</v>
      </c>
      <c r="D151" s="194">
        <v>2</v>
      </c>
      <c r="E151" s="77" t="s">
        <v>38</v>
      </c>
      <c r="F151" s="18"/>
      <c r="G151" s="18"/>
      <c r="H151" s="196">
        <f t="shared" si="7"/>
        <v>0</v>
      </c>
    </row>
    <row r="152" spans="1:8" ht="12.75">
      <c r="A152" s="188"/>
      <c r="B152" s="192" t="s">
        <v>200</v>
      </c>
      <c r="C152" s="193" t="s">
        <v>231</v>
      </c>
      <c r="D152" s="194">
        <v>5</v>
      </c>
      <c r="E152" s="77" t="s">
        <v>38</v>
      </c>
      <c r="F152" s="18"/>
      <c r="G152" s="18"/>
      <c r="H152" s="196">
        <f t="shared" si="7"/>
        <v>0</v>
      </c>
    </row>
    <row r="153" spans="1:8" ht="12.75">
      <c r="A153" s="188"/>
      <c r="B153" s="192" t="s">
        <v>228</v>
      </c>
      <c r="C153" s="193" t="s">
        <v>233</v>
      </c>
      <c r="D153" s="194">
        <v>1</v>
      </c>
      <c r="E153" s="77" t="s">
        <v>38</v>
      </c>
      <c r="F153" s="18"/>
      <c r="G153" s="18"/>
      <c r="H153" s="196">
        <f t="shared" si="7"/>
        <v>0</v>
      </c>
    </row>
    <row r="154" spans="1:8" ht="12.75">
      <c r="A154" s="188"/>
      <c r="B154" s="192" t="s">
        <v>230</v>
      </c>
      <c r="C154" s="193" t="s">
        <v>211</v>
      </c>
      <c r="D154" s="194">
        <v>1</v>
      </c>
      <c r="E154" s="77" t="s">
        <v>38</v>
      </c>
      <c r="F154" s="18"/>
      <c r="G154" s="18"/>
      <c r="H154" s="196">
        <f t="shared" si="7"/>
        <v>0</v>
      </c>
    </row>
    <row r="155" spans="1:8" ht="12.75">
      <c r="A155" s="158"/>
      <c r="B155" s="192" t="s">
        <v>232</v>
      </c>
      <c r="C155" s="193" t="s">
        <v>236</v>
      </c>
      <c r="D155" s="194">
        <v>4</v>
      </c>
      <c r="E155" s="77" t="s">
        <v>38</v>
      </c>
      <c r="F155" s="18"/>
      <c r="G155" s="18"/>
      <c r="H155" s="196">
        <f>SUM(F155:G155)*D155</f>
        <v>0</v>
      </c>
    </row>
    <row r="156" spans="1:8" ht="38.25">
      <c r="A156" s="187"/>
      <c r="B156" s="192" t="s">
        <v>234</v>
      </c>
      <c r="C156" s="193" t="s">
        <v>238</v>
      </c>
      <c r="D156" s="194">
        <v>1</v>
      </c>
      <c r="E156" s="77" t="s">
        <v>38</v>
      </c>
      <c r="F156" s="18"/>
      <c r="G156" s="18"/>
      <c r="H156" s="196">
        <f>SUM(F156:G156)*D156</f>
        <v>0</v>
      </c>
    </row>
    <row r="157" spans="1:8" ht="38.25">
      <c r="A157" s="188"/>
      <c r="B157" s="192" t="s">
        <v>235</v>
      </c>
      <c r="C157" s="193" t="s">
        <v>239</v>
      </c>
      <c r="D157" s="194">
        <v>1</v>
      </c>
      <c r="E157" s="77" t="s">
        <v>38</v>
      </c>
      <c r="F157" s="18"/>
      <c r="G157" s="18"/>
      <c r="H157" s="196">
        <f>SUM(F157,G157)*D157</f>
        <v>0</v>
      </c>
    </row>
    <row r="158" spans="1:8" ht="12.75">
      <c r="A158" s="188"/>
      <c r="B158" s="192" t="s">
        <v>237</v>
      </c>
      <c r="C158" s="193" t="s">
        <v>241</v>
      </c>
      <c r="D158" s="194">
        <v>2</v>
      </c>
      <c r="E158" s="77" t="s">
        <v>38</v>
      </c>
      <c r="F158" s="18"/>
      <c r="G158" s="18"/>
      <c r="H158" s="196">
        <f>SUM(F158:G158)*D158</f>
        <v>0</v>
      </c>
    </row>
    <row r="159" spans="1:8" ht="12.75">
      <c r="A159" s="158"/>
      <c r="B159" s="192" t="s">
        <v>240</v>
      </c>
      <c r="C159" s="193" t="s">
        <v>243</v>
      </c>
      <c r="D159" s="194">
        <v>30</v>
      </c>
      <c r="E159" s="192" t="s">
        <v>26</v>
      </c>
      <c r="F159" s="18"/>
      <c r="G159" s="18"/>
      <c r="H159" s="196">
        <f>SUM(F159:G159)*D159</f>
        <v>0</v>
      </c>
    </row>
    <row r="160" spans="1:8" ht="12.75">
      <c r="A160" s="187"/>
      <c r="B160" s="192" t="s">
        <v>312</v>
      </c>
      <c r="C160" s="193" t="s">
        <v>245</v>
      </c>
      <c r="D160" s="194">
        <v>2</v>
      </c>
      <c r="E160" s="77" t="s">
        <v>38</v>
      </c>
      <c r="F160" s="18"/>
      <c r="G160" s="18"/>
      <c r="H160" s="196">
        <f>SUM(F160,G160)*D160</f>
        <v>0</v>
      </c>
    </row>
    <row r="161" spans="1:8" ht="12.75">
      <c r="A161" s="188"/>
      <c r="B161" s="192" t="s">
        <v>313</v>
      </c>
      <c r="C161" s="193" t="s">
        <v>247</v>
      </c>
      <c r="D161" s="194">
        <v>65</v>
      </c>
      <c r="E161" s="77" t="s">
        <v>38</v>
      </c>
      <c r="F161" s="18"/>
      <c r="G161" s="195" t="s">
        <v>19</v>
      </c>
      <c r="H161" s="196">
        <f>SUM(F161:G161)*D161</f>
        <v>0</v>
      </c>
    </row>
    <row r="162" spans="1:8" ht="12.75">
      <c r="A162" s="188"/>
      <c r="B162" s="192" t="s">
        <v>242</v>
      </c>
      <c r="C162" s="193" t="s">
        <v>248</v>
      </c>
      <c r="D162" s="194">
        <v>46</v>
      </c>
      <c r="E162" s="77" t="s">
        <v>38</v>
      </c>
      <c r="F162" s="18"/>
      <c r="G162" s="195" t="s">
        <v>19</v>
      </c>
      <c r="H162" s="196">
        <f>SUM(F162:G162)*D162</f>
        <v>0</v>
      </c>
    </row>
    <row r="163" spans="1:8" ht="12.75">
      <c r="A163" s="188"/>
      <c r="B163" s="192" t="s">
        <v>244</v>
      </c>
      <c r="C163" s="193" t="s">
        <v>249</v>
      </c>
      <c r="D163" s="194">
        <v>6</v>
      </c>
      <c r="E163" s="77" t="s">
        <v>38</v>
      </c>
      <c r="F163" s="18"/>
      <c r="G163" s="195" t="s">
        <v>19</v>
      </c>
      <c r="H163" s="196">
        <f>SUM(F163:G163)*D163</f>
        <v>0</v>
      </c>
    </row>
    <row r="164" spans="1:8" ht="12.75">
      <c r="A164" s="158"/>
      <c r="B164" s="192" t="s">
        <v>246</v>
      </c>
      <c r="C164" s="193" t="s">
        <v>250</v>
      </c>
      <c r="D164" s="194">
        <v>1</v>
      </c>
      <c r="E164" s="192" t="s">
        <v>16</v>
      </c>
      <c r="F164" s="195" t="s">
        <v>19</v>
      </c>
      <c r="G164" s="18"/>
      <c r="H164" s="196">
        <f>SUM(F164:G164)*D164</f>
        <v>0</v>
      </c>
    </row>
    <row r="165" spans="1:9" ht="12.75">
      <c r="A165" s="158"/>
      <c r="B165" s="182"/>
      <c r="C165" s="189" t="s">
        <v>220</v>
      </c>
      <c r="D165" s="184"/>
      <c r="E165" s="182"/>
      <c r="F165" s="190">
        <f>SUMPRODUCT(D146:D164,F146:F164)</f>
        <v>0</v>
      </c>
      <c r="G165" s="190">
        <f>SUMPRODUCT(D146:D164,G146:G164)</f>
        <v>0</v>
      </c>
      <c r="H165" s="191">
        <f>SUM(H146:H164)</f>
        <v>0</v>
      </c>
      <c r="I165" s="24">
        <f>SUM(F165:G165)</f>
        <v>0</v>
      </c>
    </row>
    <row r="166" spans="1:8" ht="12.75">
      <c r="A166" s="188"/>
      <c r="B166" s="180">
        <v>3</v>
      </c>
      <c r="C166" s="181" t="s">
        <v>251</v>
      </c>
      <c r="D166" s="13"/>
      <c r="E166" s="14"/>
      <c r="F166" s="15"/>
      <c r="G166" s="15"/>
      <c r="H166" s="16"/>
    </row>
    <row r="167" spans="1:8" ht="63.75">
      <c r="A167" s="188"/>
      <c r="B167" s="182" t="s">
        <v>23</v>
      </c>
      <c r="C167" s="193" t="s">
        <v>279</v>
      </c>
      <c r="D167" s="194">
        <v>235</v>
      </c>
      <c r="E167" s="77" t="s">
        <v>38</v>
      </c>
      <c r="F167" s="18"/>
      <c r="G167" s="18"/>
      <c r="H167" s="196">
        <f>SUM(F167,G167)*D167</f>
        <v>0</v>
      </c>
    </row>
    <row r="168" spans="1:8" ht="38.25">
      <c r="A168" s="188"/>
      <c r="B168" s="182" t="s">
        <v>25</v>
      </c>
      <c r="C168" s="193" t="s">
        <v>252</v>
      </c>
      <c r="D168" s="194">
        <v>44</v>
      </c>
      <c r="E168" s="77" t="s">
        <v>38</v>
      </c>
      <c r="F168" s="18"/>
      <c r="G168" s="18"/>
      <c r="H168" s="196">
        <f>SUM(F168:G168)*D168</f>
        <v>0</v>
      </c>
    </row>
    <row r="169" spans="1:9" ht="12.75">
      <c r="A169" s="188"/>
      <c r="B169" s="183"/>
      <c r="C169" s="189" t="s">
        <v>220</v>
      </c>
      <c r="D169" s="184"/>
      <c r="E169" s="182"/>
      <c r="F169" s="190">
        <f>SUMPRODUCT(D167:D168,F167:F168)</f>
        <v>0</v>
      </c>
      <c r="G169" s="190">
        <f>SUMPRODUCT(D167:D168,G167:G168)</f>
        <v>0</v>
      </c>
      <c r="H169" s="191">
        <f>SUM(H167:H168)</f>
        <v>0</v>
      </c>
      <c r="I169" s="24">
        <f>SUM(F169:G169)</f>
        <v>0</v>
      </c>
    </row>
    <row r="170" spans="1:8" ht="12.75">
      <c r="A170" s="188"/>
      <c r="B170" s="180">
        <v>4</v>
      </c>
      <c r="C170" s="181" t="s">
        <v>253</v>
      </c>
      <c r="D170" s="13"/>
      <c r="E170" s="14"/>
      <c r="F170" s="15"/>
      <c r="G170" s="15"/>
      <c r="H170" s="16"/>
    </row>
    <row r="171" spans="1:8" ht="12.75">
      <c r="A171" s="187"/>
      <c r="B171" s="182" t="s">
        <v>27</v>
      </c>
      <c r="C171" s="193" t="s">
        <v>254</v>
      </c>
      <c r="D171" s="194">
        <v>24</v>
      </c>
      <c r="E171" s="192" t="s">
        <v>255</v>
      </c>
      <c r="F171" s="18"/>
      <c r="G171" s="18"/>
      <c r="H171" s="196">
        <f>SUM(F171:G171)*D171</f>
        <v>0</v>
      </c>
    </row>
    <row r="172" spans="1:8" ht="12.75">
      <c r="A172" s="188"/>
      <c r="B172" s="182" t="s">
        <v>29</v>
      </c>
      <c r="C172" s="193" t="s">
        <v>256</v>
      </c>
      <c r="D172" s="194">
        <v>15</v>
      </c>
      <c r="E172" s="192" t="s">
        <v>255</v>
      </c>
      <c r="F172" s="18"/>
      <c r="G172" s="18"/>
      <c r="H172" s="196">
        <f>SUM(F172:G172)*D172</f>
        <v>0</v>
      </c>
    </row>
    <row r="173" spans="1:8" ht="12.75">
      <c r="A173" s="188"/>
      <c r="B173" s="182" t="s">
        <v>59</v>
      </c>
      <c r="C173" s="193" t="s">
        <v>257</v>
      </c>
      <c r="D173" s="194">
        <v>1</v>
      </c>
      <c r="E173" s="77" t="s">
        <v>38</v>
      </c>
      <c r="F173" s="18"/>
      <c r="G173" s="18"/>
      <c r="H173" s="196">
        <f>(F173+G173)*D173</f>
        <v>0</v>
      </c>
    </row>
    <row r="174" spans="1:8" ht="25.5">
      <c r="A174" s="188"/>
      <c r="B174" s="182" t="s">
        <v>60</v>
      </c>
      <c r="C174" s="183" t="s">
        <v>258</v>
      </c>
      <c r="D174" s="184">
        <v>5</v>
      </c>
      <c r="E174" s="77" t="s">
        <v>38</v>
      </c>
      <c r="F174" s="17"/>
      <c r="G174" s="17"/>
      <c r="H174" s="186">
        <f>SUM(F174:G174)*D174</f>
        <v>0</v>
      </c>
    </row>
    <row r="175" spans="1:8" ht="25.5">
      <c r="A175" s="188"/>
      <c r="B175" s="182" t="s">
        <v>61</v>
      </c>
      <c r="C175" s="183" t="s">
        <v>259</v>
      </c>
      <c r="D175" s="184">
        <v>1</v>
      </c>
      <c r="E175" s="77" t="s">
        <v>38</v>
      </c>
      <c r="F175" s="17"/>
      <c r="G175" s="17"/>
      <c r="H175" s="186">
        <f>SUM(F175:G175)*D175</f>
        <v>0</v>
      </c>
    </row>
    <row r="176" spans="1:8" ht="12.75">
      <c r="A176" s="188"/>
      <c r="B176" s="182" t="s">
        <v>260</v>
      </c>
      <c r="C176" s="193" t="s">
        <v>261</v>
      </c>
      <c r="D176" s="194">
        <v>2</v>
      </c>
      <c r="E176" s="77" t="s">
        <v>38</v>
      </c>
      <c r="F176" s="18"/>
      <c r="G176" s="18"/>
      <c r="H176" s="196">
        <f>SUM(F176,G176)*D176</f>
        <v>0</v>
      </c>
    </row>
    <row r="177" spans="1:8" ht="12.75">
      <c r="A177" s="188"/>
      <c r="B177" s="182" t="s">
        <v>262</v>
      </c>
      <c r="C177" s="193" t="s">
        <v>263</v>
      </c>
      <c r="D177" s="194">
        <v>2</v>
      </c>
      <c r="E177" s="77" t="s">
        <v>38</v>
      </c>
      <c r="F177" s="18"/>
      <c r="G177" s="18"/>
      <c r="H177" s="196">
        <f>SUM(F177:G177)*D177</f>
        <v>0</v>
      </c>
    </row>
    <row r="178" spans="1:8" ht="12.75">
      <c r="A178" s="158"/>
      <c r="B178" s="182" t="s">
        <v>264</v>
      </c>
      <c r="C178" s="193" t="s">
        <v>265</v>
      </c>
      <c r="D178" s="194">
        <v>100</v>
      </c>
      <c r="E178" s="192" t="s">
        <v>26</v>
      </c>
      <c r="F178" s="18"/>
      <c r="G178" s="18"/>
      <c r="H178" s="196">
        <f>SUM(F178:G178)*D178</f>
        <v>0</v>
      </c>
    </row>
    <row r="179" spans="1:8" ht="12.75">
      <c r="A179" s="188"/>
      <c r="B179" s="182" t="s">
        <v>266</v>
      </c>
      <c r="C179" s="193" t="s">
        <v>267</v>
      </c>
      <c r="D179" s="194">
        <v>250</v>
      </c>
      <c r="E179" s="192" t="s">
        <v>26</v>
      </c>
      <c r="F179" s="18"/>
      <c r="G179" s="18"/>
      <c r="H179" s="196">
        <f>(F179+G179)*D179</f>
        <v>0</v>
      </c>
    </row>
    <row r="180" spans="1:9" ht="12.75">
      <c r="A180" s="188"/>
      <c r="B180" s="182"/>
      <c r="C180" s="197" t="s">
        <v>220</v>
      </c>
      <c r="D180" s="198"/>
      <c r="E180" s="199"/>
      <c r="F180" s="200">
        <f>SUMPRODUCT(F171:F179,D171:D179)</f>
        <v>0</v>
      </c>
      <c r="G180" s="200">
        <f>SUMPRODUCT(G171:G179,D171:D179)</f>
        <v>0</v>
      </c>
      <c r="H180" s="201">
        <f>SUM(H171:H179)</f>
        <v>0</v>
      </c>
      <c r="I180" s="24">
        <f>SUM(F180:G180)</f>
        <v>0</v>
      </c>
    </row>
    <row r="181" spans="1:8" ht="12.75">
      <c r="A181" s="202"/>
      <c r="B181" s="180">
        <v>5</v>
      </c>
      <c r="C181" s="181" t="s">
        <v>268</v>
      </c>
      <c r="D181" s="13"/>
      <c r="E181" s="14"/>
      <c r="F181" s="15"/>
      <c r="G181" s="15"/>
      <c r="H181" s="16"/>
    </row>
    <row r="182" spans="1:8" ht="12.75">
      <c r="A182" s="1"/>
      <c r="B182" s="192" t="s">
        <v>28</v>
      </c>
      <c r="C182" s="193" t="s">
        <v>269</v>
      </c>
      <c r="D182" s="194">
        <v>110</v>
      </c>
      <c r="E182" s="77" t="s">
        <v>38</v>
      </c>
      <c r="F182" s="195" t="s">
        <v>19</v>
      </c>
      <c r="G182" s="18"/>
      <c r="H182" s="196">
        <f>SUM(F182,G182)*D182</f>
        <v>0</v>
      </c>
    </row>
    <row r="183" spans="1:8" ht="25.5">
      <c r="A183" s="2"/>
      <c r="B183" s="192" t="s">
        <v>64</v>
      </c>
      <c r="C183" s="193" t="s">
        <v>270</v>
      </c>
      <c r="D183" s="194">
        <v>1</v>
      </c>
      <c r="E183" s="192" t="s">
        <v>16</v>
      </c>
      <c r="F183" s="195" t="s">
        <v>19</v>
      </c>
      <c r="G183" s="18"/>
      <c r="H183" s="196">
        <f>SUM(F183:G183)*D183</f>
        <v>0</v>
      </c>
    </row>
    <row r="184" spans="1:8" ht="25.5">
      <c r="A184" s="2"/>
      <c r="B184" s="192" t="s">
        <v>271</v>
      </c>
      <c r="C184" s="193" t="s">
        <v>272</v>
      </c>
      <c r="D184" s="194">
        <v>36</v>
      </c>
      <c r="E184" s="77" t="s">
        <v>38</v>
      </c>
      <c r="F184" s="195" t="s">
        <v>19</v>
      </c>
      <c r="G184" s="18"/>
      <c r="H184" s="196">
        <f>SUM(F184,G184)*D184</f>
        <v>0</v>
      </c>
    </row>
    <row r="185" spans="1:8" ht="12.75">
      <c r="A185" s="2"/>
      <c r="B185" s="192" t="s">
        <v>273</v>
      </c>
      <c r="C185" s="193" t="s">
        <v>274</v>
      </c>
      <c r="D185" s="194">
        <v>5</v>
      </c>
      <c r="E185" s="77" t="s">
        <v>38</v>
      </c>
      <c r="F185" s="195" t="s">
        <v>19</v>
      </c>
      <c r="G185" s="18"/>
      <c r="H185" s="196">
        <f>SUM(F185:G185)*D185</f>
        <v>0</v>
      </c>
    </row>
    <row r="186" spans="1:8" ht="12.75">
      <c r="A186" s="2"/>
      <c r="B186" s="192" t="s">
        <v>275</v>
      </c>
      <c r="C186" s="193" t="s">
        <v>276</v>
      </c>
      <c r="D186" s="194">
        <v>12</v>
      </c>
      <c r="E186" s="77" t="s">
        <v>38</v>
      </c>
      <c r="F186" s="195" t="s">
        <v>19</v>
      </c>
      <c r="G186" s="18"/>
      <c r="H186" s="196">
        <f>SUM(F186:G186)*D186</f>
        <v>0</v>
      </c>
    </row>
    <row r="187" spans="1:8" ht="12.75">
      <c r="A187" s="2"/>
      <c r="B187" s="192" t="s">
        <v>277</v>
      </c>
      <c r="C187" s="193" t="s">
        <v>278</v>
      </c>
      <c r="D187" s="194">
        <v>1</v>
      </c>
      <c r="E187" s="77" t="s">
        <v>38</v>
      </c>
      <c r="F187" s="195" t="s">
        <v>19</v>
      </c>
      <c r="G187" s="18"/>
      <c r="H187" s="196">
        <f>SUM(F187:G187)*D187</f>
        <v>0</v>
      </c>
    </row>
    <row r="188" spans="1:9" ht="12.75">
      <c r="A188" s="2"/>
      <c r="B188" s="183"/>
      <c r="C188" s="189" t="s">
        <v>220</v>
      </c>
      <c r="D188" s="203"/>
      <c r="E188" s="204"/>
      <c r="F188" s="190"/>
      <c r="G188" s="190">
        <f>SUMPRODUCT(D182:D187,G182:G187)</f>
        <v>0</v>
      </c>
      <c r="H188" s="191">
        <f>SUM(H182:H187)</f>
        <v>0</v>
      </c>
      <c r="I188" s="24">
        <f>SUM(F188:G188)</f>
        <v>0</v>
      </c>
    </row>
    <row r="189" spans="1:9" ht="12.75">
      <c r="A189" s="130"/>
      <c r="B189" s="205"/>
      <c r="C189" s="206" t="s">
        <v>289</v>
      </c>
      <c r="D189" s="207"/>
      <c r="E189" s="205"/>
      <c r="F189" s="208">
        <f>SUMPRODUCT(D123:D188,F123:F188)</f>
        <v>0</v>
      </c>
      <c r="G189" s="208">
        <f>SUMPRODUCT(D123:D188,G123:G188)</f>
        <v>0</v>
      </c>
      <c r="H189" s="209">
        <f>SUM(H123:H188)/2</f>
        <v>0</v>
      </c>
      <c r="I189" s="24">
        <f>SUM(F189:G189)</f>
        <v>0</v>
      </c>
    </row>
    <row r="190" spans="1:9" ht="12.75">
      <c r="A190" s="210"/>
      <c r="B190" s="211"/>
      <c r="C190" s="212" t="s">
        <v>153</v>
      </c>
      <c r="D190" s="213"/>
      <c r="E190" s="214"/>
      <c r="F190" s="215">
        <f>SUMPRODUCT(D13:D189,F13:F189)</f>
        <v>0</v>
      </c>
      <c r="G190" s="215">
        <f>SUMPRODUCT(D13:D189,G13:G189)</f>
        <v>0</v>
      </c>
      <c r="H190" s="216">
        <f>SUM(H109,H121,H189)</f>
        <v>0</v>
      </c>
      <c r="I190" s="24">
        <f>SUM(F190:G190)</f>
        <v>0</v>
      </c>
    </row>
  </sheetData>
  <sheetProtection password="C690" sheet="1"/>
  <protectedRanges>
    <protectedRange sqref="F116:F117" name="Intervalo6_1"/>
    <protectedRange sqref="G114:G117" name="Intervalo16_1"/>
    <protectedRange sqref="F99:F103 F107:G108" name="Intervalo7"/>
    <protectedRange sqref="G94:G97" name="Intervalo17"/>
    <protectedRange sqref="G99:G105" name="Intervalo18"/>
    <protectedRange sqref="G119:G120" name="Intervalo21_10"/>
    <protectedRange sqref="F119:F120" name="Intervalo9_10"/>
  </protectedRanges>
  <mergeCells count="5">
    <mergeCell ref="G1:H2"/>
    <mergeCell ref="A5:C5"/>
    <mergeCell ref="A6:C6"/>
    <mergeCell ref="A7:H7"/>
    <mergeCell ref="A3:H3"/>
  </mergeCells>
  <hyperlinks>
    <hyperlink ref="C160" display="Tampa para eletrocalha 50mm"/>
    <hyperlink ref="C131" display="Derivação saída eletrodutos p/Canaleta de Alumínio de 73x25mm"/>
  </hyperlinks>
  <printOptions horizontalCentered="1"/>
  <pageMargins left="0.5511811023622047" right="0.4330708661417323" top="1.1811023622047245" bottom="0.7874015748031497" header="0.5118110236220472" footer="0.5118110236220472"/>
  <pageSetup horizontalDpi="600" verticalDpi="600" orientation="landscape" paperSize="9" scale="73" r:id="rId2"/>
  <headerFooter alignWithMargins="0">
    <oddHeader>&amp;L&amp;"MS Sans Serif,Negrito"&amp;12BANCO DO ESTADO DO RIO GRANDE DO SUL S. A.
Unidade de Engenharia&amp;R&amp;"MS Sans Serif,Negrito"&amp;8FOLHA &amp;P/&amp;N
AGÊNCIA/ÓRGÃO             Nº PLANILHA
[    AG. CACHOEIRINHA     ]        [                            ]</oddHeader>
    <oddFooter>&amp;L&amp;8ÁREA:    GENGE         EXEC.:    FRANCISCO     CONF.:                            AUTORIZ.:                       
           &amp;R&amp;8FORNECEDOR:                                                                    DATA: __/__/__     
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Francisco Carlos Medronha Franz</cp:lastModifiedBy>
  <cp:lastPrinted>2017-08-22T18:05:55Z</cp:lastPrinted>
  <dcterms:created xsi:type="dcterms:W3CDTF">2000-05-25T11:19:14Z</dcterms:created>
  <dcterms:modified xsi:type="dcterms:W3CDTF">2017-10-02T19:29:28Z</dcterms:modified>
  <cp:category/>
  <cp:version/>
  <cp:contentType/>
  <cp:contentStatus/>
</cp:coreProperties>
</file>